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07"/>
  <workbookPr/>
  <mc:AlternateContent xmlns:mc="http://schemas.openxmlformats.org/markup-compatibility/2006">
    <mc:Choice Requires="x15">
      <x15ac:absPath xmlns:x15ac="http://schemas.microsoft.com/office/spreadsheetml/2010/11/ac" url="https://sdcoe2-my.sharepoint.com/personal/kristin_armatis_sdcoe_net/Documents/SDCOE INTERNAL Charter School Oversight/Template Checklists and Monitoring Docs/"/>
    </mc:Choice>
  </mc:AlternateContent>
  <xr:revisionPtr revIDLastSave="40" documentId="8_{5745FDAE-3948-4A2A-942A-958D976B60B0}" xr6:coauthVersionLast="45" xr6:coauthVersionMax="45" xr10:uidLastSave="{B77DEACF-69DB-49C4-BC3F-89B26788D173}"/>
  <bookViews>
    <workbookView xWindow="-96" yWindow="-96" windowWidth="23232" windowHeight="12552" tabRatio="733" activeTab="1" xr2:uid="{00000000-000D-0000-FFFF-FFFF00000000}"/>
  </bookViews>
  <sheets>
    <sheet name="Financials Detail" sheetId="3" r:id="rId1"/>
    <sheet name="Financials Summary" sheetId="4" r:id="rId2"/>
    <sheet name="Cash Flow" sheetId="6" r:id="rId3"/>
    <sheet name="Graphs Visuals" sheetId="5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" i="3" l="1"/>
  <c r="N38" i="3"/>
  <c r="N39" i="3"/>
  <c r="N40" i="3"/>
  <c r="K37" i="3"/>
  <c r="K38" i="3"/>
  <c r="K39" i="3"/>
  <c r="K40" i="3"/>
  <c r="T133" i="3" l="1"/>
  <c r="S133" i="3"/>
  <c r="R133" i="3"/>
  <c r="T123" i="3"/>
  <c r="S123" i="3"/>
  <c r="R123" i="3"/>
  <c r="S114" i="3"/>
  <c r="R114" i="3"/>
  <c r="T112" i="3"/>
  <c r="S112" i="3"/>
  <c r="R112" i="3"/>
  <c r="T111" i="3"/>
  <c r="S111" i="3"/>
  <c r="R111" i="3"/>
  <c r="T103" i="3"/>
  <c r="S103" i="3"/>
  <c r="R103" i="3"/>
  <c r="T102" i="3"/>
  <c r="S102" i="3"/>
  <c r="R102" i="3"/>
  <c r="T101" i="3"/>
  <c r="S101" i="3"/>
  <c r="R101" i="3"/>
  <c r="T99" i="3"/>
  <c r="S99" i="3"/>
  <c r="R99" i="3"/>
  <c r="T98" i="3"/>
  <c r="S98" i="3"/>
  <c r="R98" i="3"/>
  <c r="T97" i="3"/>
  <c r="S97" i="3"/>
  <c r="R97" i="3"/>
  <c r="T96" i="3"/>
  <c r="S96" i="3"/>
  <c r="R96" i="3"/>
  <c r="T95" i="3"/>
  <c r="S95" i="3"/>
  <c r="R95" i="3"/>
  <c r="T94" i="3"/>
  <c r="S94" i="3"/>
  <c r="R94" i="3"/>
  <c r="S91" i="3"/>
  <c r="T90" i="3"/>
  <c r="S90" i="3"/>
  <c r="R90" i="3"/>
  <c r="T89" i="3"/>
  <c r="S89" i="3"/>
  <c r="R89" i="3"/>
  <c r="T88" i="3"/>
  <c r="S88" i="3"/>
  <c r="R88" i="3"/>
  <c r="T87" i="3"/>
  <c r="S87" i="3"/>
  <c r="R87" i="3"/>
  <c r="T86" i="3"/>
  <c r="S86" i="3"/>
  <c r="R86" i="3"/>
  <c r="S85" i="3"/>
  <c r="R85" i="3"/>
  <c r="T84" i="3"/>
  <c r="S84" i="3"/>
  <c r="R84" i="3"/>
  <c r="S80" i="3"/>
  <c r="R80" i="3"/>
  <c r="S79" i="3"/>
  <c r="R79" i="3"/>
  <c r="S78" i="3"/>
  <c r="R78" i="3"/>
  <c r="S77" i="3"/>
  <c r="R77" i="3"/>
  <c r="S76" i="3"/>
  <c r="R76" i="3"/>
  <c r="S75" i="3"/>
  <c r="R75" i="3"/>
  <c r="S74" i="3"/>
  <c r="R74" i="3"/>
  <c r="S73" i="3"/>
  <c r="R73" i="3"/>
  <c r="S72" i="3"/>
  <c r="R72" i="3"/>
  <c r="S68" i="3"/>
  <c r="R68" i="3"/>
  <c r="S67" i="3"/>
  <c r="R67" i="3"/>
  <c r="S66" i="3"/>
  <c r="R66" i="3"/>
  <c r="S65" i="3"/>
  <c r="R65" i="3"/>
  <c r="S64" i="3"/>
  <c r="R64" i="3"/>
  <c r="T60" i="3"/>
  <c r="S60" i="3"/>
  <c r="R60" i="3"/>
  <c r="T59" i="3"/>
  <c r="S59" i="3"/>
  <c r="R59" i="3"/>
  <c r="T58" i="3"/>
  <c r="S58" i="3"/>
  <c r="R58" i="3"/>
  <c r="T57" i="3"/>
  <c r="S57" i="3"/>
  <c r="R57" i="3"/>
  <c r="S56" i="3"/>
  <c r="R56" i="3"/>
  <c r="S55" i="3"/>
  <c r="R55" i="3"/>
  <c r="S54" i="3"/>
  <c r="R54" i="3"/>
  <c r="S53" i="3"/>
  <c r="R53" i="3"/>
  <c r="S52" i="3"/>
  <c r="R52" i="3"/>
  <c r="S48" i="3"/>
  <c r="R48" i="3"/>
  <c r="S47" i="3"/>
  <c r="R47" i="3"/>
  <c r="S46" i="3"/>
  <c r="R46" i="3"/>
  <c r="S45" i="3"/>
  <c r="R45" i="3"/>
  <c r="S44" i="3"/>
  <c r="R44" i="3"/>
  <c r="T40" i="3"/>
  <c r="S40" i="3"/>
  <c r="R40" i="3"/>
  <c r="R38" i="3"/>
  <c r="S30" i="3"/>
  <c r="R30" i="3"/>
  <c r="S26" i="3"/>
  <c r="R26" i="3"/>
  <c r="S25" i="3"/>
  <c r="R25" i="3"/>
  <c r="R22" i="3"/>
  <c r="T21" i="3"/>
  <c r="S21" i="3"/>
  <c r="R21" i="3"/>
  <c r="T20" i="3"/>
  <c r="S20" i="3"/>
  <c r="R20" i="3"/>
  <c r="T19" i="3"/>
  <c r="S19" i="3"/>
  <c r="R19" i="3"/>
  <c r="S18" i="3"/>
  <c r="R18" i="3"/>
  <c r="T17" i="3"/>
  <c r="S17" i="3"/>
  <c r="R17" i="3"/>
  <c r="S13" i="3"/>
  <c r="R13" i="3"/>
  <c r="S12" i="3"/>
  <c r="R12" i="3"/>
  <c r="S11" i="3"/>
  <c r="R11" i="3"/>
  <c r="S10" i="3"/>
  <c r="R10" i="3"/>
  <c r="S9" i="3"/>
  <c r="R9" i="3"/>
  <c r="B26" i="6" l="1"/>
  <c r="P123" i="3"/>
  <c r="O123" i="3"/>
  <c r="P114" i="3"/>
  <c r="O114" i="3"/>
  <c r="P112" i="3"/>
  <c r="O112" i="3"/>
  <c r="P111" i="3"/>
  <c r="O111" i="3"/>
  <c r="M49" i="3"/>
  <c r="B56" i="5" l="1"/>
  <c r="E56" i="5"/>
  <c r="F56" i="5"/>
  <c r="B57" i="5"/>
  <c r="E57" i="5"/>
  <c r="F57" i="5"/>
  <c r="A57" i="5"/>
  <c r="A56" i="5"/>
  <c r="C54" i="5"/>
  <c r="D54" i="5"/>
  <c r="B54" i="5"/>
  <c r="B81" i="5"/>
  <c r="C81" i="5"/>
  <c r="D81" i="5"/>
  <c r="A83" i="5"/>
  <c r="B83" i="5"/>
  <c r="E83" i="5"/>
  <c r="F83" i="5"/>
  <c r="A84" i="5"/>
  <c r="B84" i="5"/>
  <c r="E84" i="5"/>
  <c r="F84" i="5"/>
  <c r="A85" i="5"/>
  <c r="B85" i="5"/>
  <c r="E85" i="5"/>
  <c r="F85" i="5"/>
  <c r="A86" i="5"/>
  <c r="B86" i="5"/>
  <c r="E86" i="5"/>
  <c r="F86" i="5"/>
  <c r="A87" i="5"/>
  <c r="B87" i="5"/>
  <c r="E87" i="5"/>
  <c r="F87" i="5"/>
  <c r="A88" i="5"/>
  <c r="B88" i="5"/>
  <c r="E88" i="5"/>
  <c r="F88" i="5"/>
  <c r="A89" i="5"/>
  <c r="B89" i="5"/>
  <c r="E89" i="5"/>
  <c r="F89" i="5"/>
  <c r="A90" i="5"/>
  <c r="B90" i="5"/>
  <c r="E90" i="5"/>
  <c r="F90" i="5"/>
  <c r="A91" i="5"/>
  <c r="B91" i="5"/>
  <c r="E91" i="5"/>
  <c r="F91" i="5"/>
  <c r="A92" i="5"/>
  <c r="B92" i="5"/>
  <c r="E92" i="5"/>
  <c r="F92" i="5"/>
  <c r="A93" i="5"/>
  <c r="B93" i="5"/>
  <c r="E93" i="5"/>
  <c r="F93" i="5"/>
  <c r="B82" i="5"/>
  <c r="E82" i="5"/>
  <c r="F82" i="5"/>
  <c r="A82" i="5"/>
  <c r="T3" i="4"/>
  <c r="T2" i="4"/>
  <c r="N3" i="4"/>
  <c r="N2" i="4"/>
  <c r="K3" i="4"/>
  <c r="K2" i="4"/>
  <c r="H3" i="4"/>
  <c r="H2" i="4"/>
  <c r="I63" i="4"/>
  <c r="G63" i="4"/>
  <c r="F63" i="4"/>
  <c r="E63" i="4"/>
  <c r="K9" i="3"/>
  <c r="T9" i="3" s="1"/>
  <c r="K10" i="3"/>
  <c r="T10" i="3" s="1"/>
  <c r="K11" i="3"/>
  <c r="T11" i="3" s="1"/>
  <c r="K12" i="3"/>
  <c r="T12" i="3" s="1"/>
  <c r="K13" i="3"/>
  <c r="T13" i="3" s="1"/>
  <c r="K17" i="3"/>
  <c r="K18" i="3"/>
  <c r="T18" i="3" s="1"/>
  <c r="K19" i="3"/>
  <c r="K20" i="3"/>
  <c r="K21" i="3"/>
  <c r="K25" i="3"/>
  <c r="T25" i="3" s="1"/>
  <c r="K26" i="3"/>
  <c r="T26" i="3" s="1"/>
  <c r="K30" i="3"/>
  <c r="T30" i="3" s="1"/>
  <c r="K44" i="3"/>
  <c r="T44" i="3" s="1"/>
  <c r="K45" i="3"/>
  <c r="T45" i="3" s="1"/>
  <c r="K46" i="3"/>
  <c r="T46" i="3" s="1"/>
  <c r="K47" i="3"/>
  <c r="T47" i="3" s="1"/>
  <c r="K48" i="3"/>
  <c r="T48" i="3" s="1"/>
  <c r="V116" i="3"/>
  <c r="U116" i="3"/>
  <c r="V103" i="3"/>
  <c r="U103" i="3"/>
  <c r="V91" i="3"/>
  <c r="U91" i="3"/>
  <c r="V81" i="3"/>
  <c r="U81" i="3"/>
  <c r="V69" i="3"/>
  <c r="U69" i="3"/>
  <c r="V61" i="3"/>
  <c r="U61" i="3"/>
  <c r="V49" i="3"/>
  <c r="U49" i="3"/>
  <c r="V41" i="3"/>
  <c r="U41" i="3"/>
  <c r="V31" i="3"/>
  <c r="U31" i="3"/>
  <c r="V27" i="3"/>
  <c r="U27" i="3"/>
  <c r="V22" i="3"/>
  <c r="U22" i="3"/>
  <c r="V14" i="3"/>
  <c r="U14" i="3"/>
  <c r="W14" i="3" s="1"/>
  <c r="M103" i="3"/>
  <c r="L103" i="3"/>
  <c r="M91" i="3"/>
  <c r="L91" i="3"/>
  <c r="M81" i="3"/>
  <c r="L81" i="3"/>
  <c r="M69" i="3"/>
  <c r="L69" i="3"/>
  <c r="M61" i="3"/>
  <c r="L61" i="3"/>
  <c r="M41" i="3"/>
  <c r="L41" i="3"/>
  <c r="P102" i="3"/>
  <c r="O102" i="3"/>
  <c r="P101" i="3"/>
  <c r="O101" i="3"/>
  <c r="P99" i="3"/>
  <c r="O99" i="3"/>
  <c r="P98" i="3"/>
  <c r="O98" i="3"/>
  <c r="P97" i="3"/>
  <c r="O97" i="3"/>
  <c r="P96" i="3"/>
  <c r="O96" i="3"/>
  <c r="P95" i="3"/>
  <c r="O95" i="3"/>
  <c r="P94" i="3"/>
  <c r="O94" i="3"/>
  <c r="P90" i="3"/>
  <c r="O90" i="3"/>
  <c r="P89" i="3"/>
  <c r="O89" i="3"/>
  <c r="P88" i="3"/>
  <c r="O88" i="3"/>
  <c r="P87" i="3"/>
  <c r="O87" i="3"/>
  <c r="P85" i="3"/>
  <c r="O85" i="3"/>
  <c r="P84" i="3"/>
  <c r="O84" i="3"/>
  <c r="P80" i="3"/>
  <c r="O80" i="3"/>
  <c r="P79" i="3"/>
  <c r="O79" i="3"/>
  <c r="P78" i="3"/>
  <c r="O78" i="3"/>
  <c r="P77" i="3"/>
  <c r="O77" i="3"/>
  <c r="P76" i="3"/>
  <c r="O76" i="3"/>
  <c r="P75" i="3"/>
  <c r="O75" i="3"/>
  <c r="P74" i="3"/>
  <c r="O74" i="3"/>
  <c r="P73" i="3"/>
  <c r="O73" i="3"/>
  <c r="P72" i="3"/>
  <c r="O72" i="3"/>
  <c r="P68" i="3"/>
  <c r="O68" i="3"/>
  <c r="P67" i="3"/>
  <c r="O67" i="3"/>
  <c r="P66" i="3"/>
  <c r="O66" i="3"/>
  <c r="P65" i="3"/>
  <c r="O65" i="3"/>
  <c r="P64" i="3"/>
  <c r="O64" i="3"/>
  <c r="P60" i="3"/>
  <c r="O60" i="3"/>
  <c r="P59" i="3"/>
  <c r="O59" i="3"/>
  <c r="P58" i="3"/>
  <c r="O58" i="3"/>
  <c r="P57" i="3"/>
  <c r="O57" i="3"/>
  <c r="P56" i="3"/>
  <c r="O56" i="3"/>
  <c r="P55" i="3"/>
  <c r="O55" i="3"/>
  <c r="P54" i="3"/>
  <c r="O54" i="3"/>
  <c r="P53" i="3"/>
  <c r="O53" i="3"/>
  <c r="P52" i="3"/>
  <c r="O52" i="3"/>
  <c r="P48" i="3"/>
  <c r="O48" i="3"/>
  <c r="P47" i="3"/>
  <c r="O47" i="3"/>
  <c r="P46" i="3"/>
  <c r="O46" i="3"/>
  <c r="P45" i="3"/>
  <c r="O45" i="3"/>
  <c r="P44" i="3"/>
  <c r="O44" i="3"/>
  <c r="P40" i="3"/>
  <c r="O40" i="3"/>
  <c r="P39" i="3"/>
  <c r="S39" i="3" s="1"/>
  <c r="O39" i="3"/>
  <c r="R39" i="3" s="1"/>
  <c r="P38" i="3"/>
  <c r="S38" i="3" s="1"/>
  <c r="O38" i="3"/>
  <c r="P37" i="3"/>
  <c r="S37" i="3" s="1"/>
  <c r="O37" i="3"/>
  <c r="R37" i="3" s="1"/>
  <c r="P30" i="3"/>
  <c r="P31" i="3" s="1"/>
  <c r="O30" i="3"/>
  <c r="O31" i="3" s="1"/>
  <c r="P26" i="3"/>
  <c r="O26" i="3"/>
  <c r="P25" i="3"/>
  <c r="O25" i="3"/>
  <c r="P21" i="3"/>
  <c r="O21" i="3"/>
  <c r="P20" i="3"/>
  <c r="O20" i="3"/>
  <c r="P19" i="3"/>
  <c r="O19" i="3"/>
  <c r="P18" i="3"/>
  <c r="O18" i="3"/>
  <c r="P17" i="3"/>
  <c r="O17" i="3"/>
  <c r="O10" i="3"/>
  <c r="P10" i="3"/>
  <c r="O11" i="3"/>
  <c r="P11" i="3"/>
  <c r="O12" i="3"/>
  <c r="P12" i="3"/>
  <c r="O13" i="3"/>
  <c r="P13" i="3"/>
  <c r="P9" i="3"/>
  <c r="O9" i="3"/>
  <c r="O103" i="3" l="1"/>
  <c r="P103" i="3"/>
  <c r="U105" i="3"/>
  <c r="V105" i="3"/>
  <c r="V33" i="3"/>
  <c r="U33" i="3"/>
  <c r="P91" i="3"/>
  <c r="O91" i="3"/>
  <c r="P81" i="3"/>
  <c r="O81" i="3"/>
  <c r="O61" i="3"/>
  <c r="P61" i="3"/>
  <c r="O69" i="3"/>
  <c r="P69" i="3"/>
  <c r="O49" i="3"/>
  <c r="O41" i="3"/>
  <c r="O14" i="3"/>
  <c r="P14" i="3"/>
  <c r="O22" i="3"/>
  <c r="P22" i="3"/>
  <c r="P27" i="3"/>
  <c r="O27" i="3"/>
  <c r="P41" i="3"/>
  <c r="P49" i="3"/>
  <c r="A118" i="5"/>
  <c r="B118" i="5"/>
  <c r="D118" i="5"/>
  <c r="E118" i="5"/>
  <c r="A119" i="5"/>
  <c r="D119" i="5"/>
  <c r="E119" i="5"/>
  <c r="B117" i="5"/>
  <c r="C117" i="5"/>
  <c r="B119" i="5"/>
  <c r="V108" i="3" l="1"/>
  <c r="V118" i="3" s="1"/>
  <c r="U108" i="3"/>
  <c r="U118" i="3" s="1"/>
  <c r="O105" i="3"/>
  <c r="P105" i="3"/>
  <c r="O33" i="3"/>
  <c r="P33" i="3"/>
  <c r="D30" i="5"/>
  <c r="C30" i="5"/>
  <c r="B30" i="5"/>
  <c r="D29" i="5"/>
  <c r="C29" i="5"/>
  <c r="B29" i="5"/>
  <c r="D31" i="5" l="1"/>
  <c r="C31" i="5"/>
  <c r="B31" i="5"/>
  <c r="I62" i="4"/>
  <c r="H62" i="4"/>
  <c r="G62" i="4"/>
  <c r="F62" i="4"/>
  <c r="E62" i="4"/>
  <c r="O8" i="4"/>
  <c r="R8" i="4"/>
  <c r="O9" i="4"/>
  <c r="P9" i="4"/>
  <c r="R9" i="4"/>
  <c r="S9" i="4"/>
  <c r="P10" i="4"/>
  <c r="S10" i="4"/>
  <c r="O11" i="4"/>
  <c r="R11" i="4"/>
  <c r="L15" i="4"/>
  <c r="M15" i="4"/>
  <c r="O15" i="4"/>
  <c r="P15" i="4"/>
  <c r="R15" i="4"/>
  <c r="S15" i="4"/>
  <c r="O16" i="4"/>
  <c r="P16" i="4"/>
  <c r="R16" i="4"/>
  <c r="S16" i="4"/>
  <c r="L17" i="4"/>
  <c r="M17" i="4"/>
  <c r="O17" i="4"/>
  <c r="P17" i="4"/>
  <c r="R17" i="4"/>
  <c r="S17" i="4"/>
  <c r="O18" i="4"/>
  <c r="P18" i="4"/>
  <c r="R18" i="4"/>
  <c r="S18" i="4"/>
  <c r="L19" i="4"/>
  <c r="M19" i="4"/>
  <c r="O19" i="4"/>
  <c r="P19" i="4"/>
  <c r="R19" i="4"/>
  <c r="S19" i="4"/>
  <c r="F28" i="4"/>
  <c r="G28" i="4"/>
  <c r="I28" i="4"/>
  <c r="J28" i="4"/>
  <c r="L28" i="4"/>
  <c r="M28" i="4"/>
  <c r="O28" i="4"/>
  <c r="P28" i="4"/>
  <c r="R28" i="4"/>
  <c r="S28" i="4"/>
  <c r="F29" i="4"/>
  <c r="G29" i="4"/>
  <c r="I29" i="4"/>
  <c r="J29" i="4"/>
  <c r="L29" i="4"/>
  <c r="M29" i="4"/>
  <c r="O29" i="4"/>
  <c r="P29" i="4"/>
  <c r="R29" i="4"/>
  <c r="S29" i="4"/>
  <c r="F30" i="4"/>
  <c r="G30" i="4"/>
  <c r="I30" i="4"/>
  <c r="J30" i="4"/>
  <c r="L30" i="4"/>
  <c r="M30" i="4"/>
  <c r="O30" i="4"/>
  <c r="P30" i="4"/>
  <c r="R30" i="4"/>
  <c r="S30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F37" i="4"/>
  <c r="G37" i="4"/>
  <c r="H37" i="4"/>
  <c r="R37" i="4"/>
  <c r="S37" i="4"/>
  <c r="F38" i="4"/>
  <c r="G38" i="4"/>
  <c r="I38" i="4"/>
  <c r="J38" i="4"/>
  <c r="L38" i="4"/>
  <c r="M38" i="4"/>
  <c r="O38" i="4"/>
  <c r="P38" i="4"/>
  <c r="R38" i="4"/>
  <c r="S38" i="4"/>
  <c r="F44" i="4"/>
  <c r="I44" i="4"/>
  <c r="L44" i="4"/>
  <c r="O44" i="4"/>
  <c r="R44" i="4"/>
  <c r="F45" i="4"/>
  <c r="G45" i="4"/>
  <c r="I45" i="4"/>
  <c r="J45" i="4"/>
  <c r="L45" i="4"/>
  <c r="M45" i="4"/>
  <c r="O45" i="4"/>
  <c r="P45" i="4"/>
  <c r="R45" i="4"/>
  <c r="S45" i="4"/>
  <c r="F46" i="4"/>
  <c r="G46" i="4"/>
  <c r="I46" i="4"/>
  <c r="J46" i="4"/>
  <c r="L46" i="4"/>
  <c r="M46" i="4"/>
  <c r="O46" i="4"/>
  <c r="P46" i="4"/>
  <c r="R46" i="4"/>
  <c r="S46" i="4"/>
  <c r="F47" i="4"/>
  <c r="G47" i="4"/>
  <c r="I47" i="4"/>
  <c r="J47" i="4"/>
  <c r="L47" i="4"/>
  <c r="M47" i="4"/>
  <c r="O47" i="4"/>
  <c r="P47" i="4"/>
  <c r="R47" i="4"/>
  <c r="S47" i="4"/>
  <c r="G48" i="4"/>
  <c r="J48" i="4"/>
  <c r="M48" i="4"/>
  <c r="P48" i="4"/>
  <c r="S48" i="4"/>
  <c r="F50" i="4"/>
  <c r="I50" i="4"/>
  <c r="L50" i="4"/>
  <c r="O50" i="4"/>
  <c r="R50" i="4"/>
  <c r="F51" i="4"/>
  <c r="I51" i="4"/>
  <c r="L51" i="4"/>
  <c r="O51" i="4"/>
  <c r="R51" i="4"/>
  <c r="F53" i="4"/>
  <c r="I53" i="4"/>
  <c r="L53" i="4"/>
  <c r="O53" i="4"/>
  <c r="R53" i="4"/>
  <c r="F55" i="4"/>
  <c r="G55" i="4"/>
  <c r="I55" i="4"/>
  <c r="J55" i="4"/>
  <c r="L55" i="4"/>
  <c r="M55" i="4"/>
  <c r="O55" i="4"/>
  <c r="P55" i="4"/>
  <c r="R55" i="4"/>
  <c r="S55" i="4"/>
  <c r="M18" i="4"/>
  <c r="L18" i="4"/>
  <c r="L49" i="3"/>
  <c r="L16" i="4" l="1"/>
  <c r="L105" i="3"/>
  <c r="M16" i="4"/>
  <c r="M105" i="3"/>
  <c r="W140" i="3"/>
  <c r="T55" i="4" s="1"/>
  <c r="Q140" i="3"/>
  <c r="Q55" i="4" s="1"/>
  <c r="N140" i="3"/>
  <c r="N55" i="4" s="1"/>
  <c r="K140" i="3"/>
  <c r="K55" i="4" s="1"/>
  <c r="H140" i="3"/>
  <c r="H55" i="4" s="1"/>
  <c r="W138" i="3"/>
  <c r="T53" i="4" s="1"/>
  <c r="Q138" i="3"/>
  <c r="Q53" i="4" s="1"/>
  <c r="N138" i="3"/>
  <c r="N53" i="4" s="1"/>
  <c r="K138" i="3"/>
  <c r="K53" i="4" s="1"/>
  <c r="H138" i="3"/>
  <c r="H53" i="4" s="1"/>
  <c r="W136" i="3"/>
  <c r="T51" i="4" s="1"/>
  <c r="Q136" i="3"/>
  <c r="Q51" i="4" s="1"/>
  <c r="N136" i="3"/>
  <c r="N51" i="4" s="1"/>
  <c r="K136" i="3"/>
  <c r="K51" i="4" s="1"/>
  <c r="H136" i="3"/>
  <c r="H51" i="4" s="1"/>
  <c r="W135" i="3"/>
  <c r="T50" i="4" s="1"/>
  <c r="Q135" i="3"/>
  <c r="Q50" i="4" s="1"/>
  <c r="N135" i="3"/>
  <c r="N50" i="4" s="1"/>
  <c r="K135" i="3"/>
  <c r="K50" i="4" s="1"/>
  <c r="H135" i="3"/>
  <c r="H50" i="4" s="1"/>
  <c r="W133" i="3"/>
  <c r="T48" i="4" s="1"/>
  <c r="N133" i="3"/>
  <c r="N48" i="4" s="1"/>
  <c r="K133" i="3"/>
  <c r="H133" i="3"/>
  <c r="H48" i="4" s="1"/>
  <c r="W132" i="3"/>
  <c r="T47" i="4" s="1"/>
  <c r="Q132" i="3"/>
  <c r="Q47" i="4" s="1"/>
  <c r="N132" i="3"/>
  <c r="N47" i="4" s="1"/>
  <c r="K132" i="3"/>
  <c r="K47" i="4" s="1"/>
  <c r="H132" i="3"/>
  <c r="H47" i="4" s="1"/>
  <c r="W131" i="3"/>
  <c r="T46" i="4" s="1"/>
  <c r="Q131" i="3"/>
  <c r="Q46" i="4" s="1"/>
  <c r="N131" i="3"/>
  <c r="N46" i="4" s="1"/>
  <c r="K131" i="3"/>
  <c r="K46" i="4" s="1"/>
  <c r="H131" i="3"/>
  <c r="H46" i="4" s="1"/>
  <c r="W130" i="3"/>
  <c r="T45" i="4" s="1"/>
  <c r="Q130" i="3"/>
  <c r="Q45" i="4" s="1"/>
  <c r="N130" i="3"/>
  <c r="N45" i="4" s="1"/>
  <c r="K130" i="3"/>
  <c r="K45" i="4" s="1"/>
  <c r="H130" i="3"/>
  <c r="H45" i="4" s="1"/>
  <c r="W129" i="3"/>
  <c r="T44" i="4" s="1"/>
  <c r="Q129" i="3"/>
  <c r="Q44" i="4" s="1"/>
  <c r="N129" i="3"/>
  <c r="N44" i="4" s="1"/>
  <c r="K129" i="3"/>
  <c r="K44" i="4" s="1"/>
  <c r="H129" i="3"/>
  <c r="H44" i="4" s="1"/>
  <c r="V124" i="3"/>
  <c r="S39" i="4" s="1"/>
  <c r="U124" i="3"/>
  <c r="R39" i="4" s="1"/>
  <c r="G124" i="3"/>
  <c r="G39" i="4" s="1"/>
  <c r="F124" i="3"/>
  <c r="F39" i="4" s="1"/>
  <c r="W123" i="3"/>
  <c r="T38" i="4" s="1"/>
  <c r="Q123" i="3"/>
  <c r="Q38" i="4" s="1"/>
  <c r="N123" i="3"/>
  <c r="N38" i="4" s="1"/>
  <c r="K123" i="3"/>
  <c r="K38" i="4" s="1"/>
  <c r="H123" i="3"/>
  <c r="H38" i="4" s="1"/>
  <c r="W122" i="3"/>
  <c r="T37" i="4" s="1"/>
  <c r="S31" i="4"/>
  <c r="R31" i="4"/>
  <c r="P116" i="3"/>
  <c r="P31" i="4" s="1"/>
  <c r="O116" i="3"/>
  <c r="O31" i="4" s="1"/>
  <c r="M116" i="3"/>
  <c r="L116" i="3"/>
  <c r="J116" i="3"/>
  <c r="I116" i="3"/>
  <c r="G116" i="3"/>
  <c r="G31" i="4" s="1"/>
  <c r="F116" i="3"/>
  <c r="F31" i="4" s="1"/>
  <c r="W114" i="3"/>
  <c r="Q114" i="3"/>
  <c r="Q30" i="4" s="1"/>
  <c r="N114" i="3"/>
  <c r="N30" i="4" s="1"/>
  <c r="K114" i="3"/>
  <c r="H114" i="3"/>
  <c r="H30" i="4" s="1"/>
  <c r="W112" i="3"/>
  <c r="T29" i="4" s="1"/>
  <c r="Q112" i="3"/>
  <c r="Q29" i="4" s="1"/>
  <c r="N112" i="3"/>
  <c r="N29" i="4" s="1"/>
  <c r="K112" i="3"/>
  <c r="K29" i="4" s="1"/>
  <c r="H112" i="3"/>
  <c r="H29" i="4" s="1"/>
  <c r="W111" i="3"/>
  <c r="T28" i="4" s="1"/>
  <c r="Q111" i="3"/>
  <c r="Q28" i="4" s="1"/>
  <c r="N111" i="3"/>
  <c r="N28" i="4" s="1"/>
  <c r="K111" i="3"/>
  <c r="K28" i="4" s="1"/>
  <c r="H111" i="3"/>
  <c r="H28" i="4" s="1"/>
  <c r="S21" i="4"/>
  <c r="P21" i="4"/>
  <c r="M21" i="4"/>
  <c r="L21" i="4"/>
  <c r="J103" i="3"/>
  <c r="J21" i="4" s="1"/>
  <c r="I103" i="3"/>
  <c r="I21" i="4" s="1"/>
  <c r="G103" i="3"/>
  <c r="G21" i="4" s="1"/>
  <c r="F103" i="3"/>
  <c r="F21" i="4" s="1"/>
  <c r="W102" i="3"/>
  <c r="Q102" i="3"/>
  <c r="N102" i="3"/>
  <c r="K102" i="3"/>
  <c r="H102" i="3"/>
  <c r="W101" i="3"/>
  <c r="Q101" i="3"/>
  <c r="N101" i="3"/>
  <c r="K101" i="3"/>
  <c r="H101" i="3"/>
  <c r="W99" i="3"/>
  <c r="Q99" i="3"/>
  <c r="N99" i="3"/>
  <c r="K99" i="3"/>
  <c r="H99" i="3"/>
  <c r="W98" i="3"/>
  <c r="Q98" i="3"/>
  <c r="N98" i="3"/>
  <c r="K98" i="3"/>
  <c r="H98" i="3"/>
  <c r="W97" i="3"/>
  <c r="Q97" i="3"/>
  <c r="N97" i="3"/>
  <c r="K97" i="3"/>
  <c r="H97" i="3"/>
  <c r="W96" i="3"/>
  <c r="Q96" i="3"/>
  <c r="N96" i="3"/>
  <c r="K96" i="3"/>
  <c r="H96" i="3"/>
  <c r="W95" i="3"/>
  <c r="Q95" i="3"/>
  <c r="N95" i="3"/>
  <c r="K95" i="3"/>
  <c r="H95" i="3"/>
  <c r="W94" i="3"/>
  <c r="Q94" i="3"/>
  <c r="Q103" i="3" s="1"/>
  <c r="N94" i="3"/>
  <c r="K94" i="3"/>
  <c r="H94" i="3"/>
  <c r="S20" i="4"/>
  <c r="P20" i="4"/>
  <c r="M20" i="4"/>
  <c r="J91" i="3"/>
  <c r="J20" i="4" s="1"/>
  <c r="I91" i="3"/>
  <c r="G91" i="3"/>
  <c r="G20" i="4" s="1"/>
  <c r="F91" i="3"/>
  <c r="F20" i="4" s="1"/>
  <c r="W90" i="3"/>
  <c r="Q90" i="3"/>
  <c r="N90" i="3"/>
  <c r="K90" i="3"/>
  <c r="H90" i="3"/>
  <c r="W89" i="3"/>
  <c r="Q89" i="3"/>
  <c r="N89" i="3"/>
  <c r="K89" i="3"/>
  <c r="H89" i="3"/>
  <c r="W88" i="3"/>
  <c r="Q88" i="3"/>
  <c r="N88" i="3"/>
  <c r="K88" i="3"/>
  <c r="H88" i="3"/>
  <c r="W87" i="3"/>
  <c r="Q87" i="3"/>
  <c r="N87" i="3"/>
  <c r="K87" i="3"/>
  <c r="H87" i="3"/>
  <c r="W85" i="3"/>
  <c r="Q85" i="3"/>
  <c r="N85" i="3"/>
  <c r="K85" i="3"/>
  <c r="T85" i="3" s="1"/>
  <c r="H85" i="3"/>
  <c r="W84" i="3"/>
  <c r="Q84" i="3"/>
  <c r="N84" i="3"/>
  <c r="K84" i="3"/>
  <c r="H84" i="3"/>
  <c r="J81" i="3"/>
  <c r="I81" i="3"/>
  <c r="G81" i="3"/>
  <c r="G19" i="4" s="1"/>
  <c r="F81" i="3"/>
  <c r="F19" i="4" s="1"/>
  <c r="W80" i="3"/>
  <c r="Q80" i="3"/>
  <c r="N80" i="3"/>
  <c r="K80" i="3"/>
  <c r="T80" i="3" s="1"/>
  <c r="H80" i="3"/>
  <c r="W79" i="3"/>
  <c r="Q79" i="3"/>
  <c r="N79" i="3"/>
  <c r="K79" i="3"/>
  <c r="T79" i="3" s="1"/>
  <c r="H79" i="3"/>
  <c r="W78" i="3"/>
  <c r="Q78" i="3"/>
  <c r="N78" i="3"/>
  <c r="K78" i="3"/>
  <c r="T78" i="3" s="1"/>
  <c r="H78" i="3"/>
  <c r="W77" i="3"/>
  <c r="Q77" i="3"/>
  <c r="N77" i="3"/>
  <c r="K77" i="3"/>
  <c r="T77" i="3" s="1"/>
  <c r="H77" i="3"/>
  <c r="W76" i="3"/>
  <c r="Q76" i="3"/>
  <c r="N76" i="3"/>
  <c r="K76" i="3"/>
  <c r="T76" i="3" s="1"/>
  <c r="H76" i="3"/>
  <c r="W75" i="3"/>
  <c r="Q75" i="3"/>
  <c r="N75" i="3"/>
  <c r="K75" i="3"/>
  <c r="T75" i="3" s="1"/>
  <c r="H75" i="3"/>
  <c r="W74" i="3"/>
  <c r="Q74" i="3"/>
  <c r="N74" i="3"/>
  <c r="K74" i="3"/>
  <c r="T74" i="3" s="1"/>
  <c r="H74" i="3"/>
  <c r="W73" i="3"/>
  <c r="Q73" i="3"/>
  <c r="N73" i="3"/>
  <c r="K73" i="3"/>
  <c r="T73" i="3" s="1"/>
  <c r="H73" i="3"/>
  <c r="W72" i="3"/>
  <c r="Q72" i="3"/>
  <c r="N72" i="3"/>
  <c r="K72" i="3"/>
  <c r="T72" i="3" s="1"/>
  <c r="H72" i="3"/>
  <c r="J69" i="3"/>
  <c r="I69" i="3"/>
  <c r="G69" i="3"/>
  <c r="G18" i="4" s="1"/>
  <c r="F69" i="3"/>
  <c r="F18" i="4" s="1"/>
  <c r="W68" i="3"/>
  <c r="Q68" i="3"/>
  <c r="N68" i="3"/>
  <c r="K68" i="3"/>
  <c r="T68" i="3" s="1"/>
  <c r="H68" i="3"/>
  <c r="W67" i="3"/>
  <c r="Q67" i="3"/>
  <c r="N67" i="3"/>
  <c r="K67" i="3"/>
  <c r="T67" i="3" s="1"/>
  <c r="H67" i="3"/>
  <c r="W66" i="3"/>
  <c r="Q66" i="3"/>
  <c r="N66" i="3"/>
  <c r="K66" i="3"/>
  <c r="T66" i="3" s="1"/>
  <c r="H66" i="3"/>
  <c r="W65" i="3"/>
  <c r="Q65" i="3"/>
  <c r="N65" i="3"/>
  <c r="K65" i="3"/>
  <c r="T65" i="3" s="1"/>
  <c r="H65" i="3"/>
  <c r="W64" i="3"/>
  <c r="Q64" i="3"/>
  <c r="N64" i="3"/>
  <c r="K64" i="3"/>
  <c r="T64" i="3" s="1"/>
  <c r="H64" i="3"/>
  <c r="J61" i="3"/>
  <c r="I61" i="3"/>
  <c r="G61" i="3"/>
  <c r="G17" i="4" s="1"/>
  <c r="F61" i="3"/>
  <c r="F17" i="4" s="1"/>
  <c r="W60" i="3"/>
  <c r="Q60" i="3"/>
  <c r="N60" i="3"/>
  <c r="K60" i="3"/>
  <c r="H60" i="3"/>
  <c r="W59" i="3"/>
  <c r="Q59" i="3"/>
  <c r="N59" i="3"/>
  <c r="K59" i="3"/>
  <c r="H59" i="3"/>
  <c r="W58" i="3"/>
  <c r="Q58" i="3"/>
  <c r="N58" i="3"/>
  <c r="K58" i="3"/>
  <c r="H58" i="3"/>
  <c r="W57" i="3"/>
  <c r="Q57" i="3"/>
  <c r="N57" i="3"/>
  <c r="K57" i="3"/>
  <c r="H57" i="3"/>
  <c r="W56" i="3"/>
  <c r="Q56" i="3"/>
  <c r="N56" i="3"/>
  <c r="K56" i="3"/>
  <c r="T56" i="3" s="1"/>
  <c r="H56" i="3"/>
  <c r="W55" i="3"/>
  <c r="Q55" i="3"/>
  <c r="N55" i="3"/>
  <c r="K55" i="3"/>
  <c r="T55" i="3" s="1"/>
  <c r="H55" i="3"/>
  <c r="W54" i="3"/>
  <c r="Q54" i="3"/>
  <c r="N54" i="3"/>
  <c r="K54" i="3"/>
  <c r="T54" i="3" s="1"/>
  <c r="H54" i="3"/>
  <c r="W53" i="3"/>
  <c r="Q53" i="3"/>
  <c r="N53" i="3"/>
  <c r="K53" i="3"/>
  <c r="T53" i="3" s="1"/>
  <c r="H53" i="3"/>
  <c r="W52" i="3"/>
  <c r="Q52" i="3"/>
  <c r="N52" i="3"/>
  <c r="K52" i="3"/>
  <c r="T52" i="3" s="1"/>
  <c r="H52" i="3"/>
  <c r="J49" i="3"/>
  <c r="I49" i="3"/>
  <c r="G49" i="3"/>
  <c r="G16" i="4" s="1"/>
  <c r="F49" i="3"/>
  <c r="F16" i="4" s="1"/>
  <c r="W48" i="3"/>
  <c r="Q48" i="3"/>
  <c r="N48" i="3"/>
  <c r="H48" i="3"/>
  <c r="W47" i="3"/>
  <c r="Q47" i="3"/>
  <c r="N47" i="3"/>
  <c r="H47" i="3"/>
  <c r="W46" i="3"/>
  <c r="Q46" i="3"/>
  <c r="N46" i="3"/>
  <c r="H46" i="3"/>
  <c r="W45" i="3"/>
  <c r="Q45" i="3"/>
  <c r="N45" i="3"/>
  <c r="H45" i="3"/>
  <c r="W44" i="3"/>
  <c r="Q44" i="3"/>
  <c r="N44" i="3"/>
  <c r="H44" i="3"/>
  <c r="J41" i="3"/>
  <c r="I41" i="3"/>
  <c r="G41" i="3"/>
  <c r="G15" i="4" s="1"/>
  <c r="F41" i="3"/>
  <c r="F15" i="4" s="1"/>
  <c r="W40" i="3"/>
  <c r="Q40" i="3"/>
  <c r="H40" i="3"/>
  <c r="W39" i="3"/>
  <c r="Q39" i="3"/>
  <c r="T39" i="3" s="1"/>
  <c r="H39" i="3"/>
  <c r="W38" i="3"/>
  <c r="Q38" i="3"/>
  <c r="T38" i="3" s="1"/>
  <c r="H38" i="3"/>
  <c r="W37" i="3"/>
  <c r="Q37" i="3"/>
  <c r="T37" i="3" s="1"/>
  <c r="H37" i="3"/>
  <c r="M31" i="3"/>
  <c r="M11" i="4" s="1"/>
  <c r="L31" i="3"/>
  <c r="L11" i="4" s="1"/>
  <c r="J31" i="3"/>
  <c r="I31" i="3"/>
  <c r="G31" i="3"/>
  <c r="G11" i="4" s="1"/>
  <c r="F31" i="3"/>
  <c r="F11" i="4" s="1"/>
  <c r="W30" i="3"/>
  <c r="W31" i="3" s="1"/>
  <c r="Q30" i="3"/>
  <c r="Q31" i="3" s="1"/>
  <c r="N30" i="3"/>
  <c r="N31" i="3" s="1"/>
  <c r="N11" i="4" s="1"/>
  <c r="K31" i="3"/>
  <c r="H30" i="3"/>
  <c r="H31" i="3" s="1"/>
  <c r="H11" i="4" s="1"/>
  <c r="M27" i="3"/>
  <c r="L27" i="3"/>
  <c r="L10" i="4" s="1"/>
  <c r="J27" i="3"/>
  <c r="I27" i="3"/>
  <c r="G27" i="3"/>
  <c r="G10" i="4" s="1"/>
  <c r="F27" i="3"/>
  <c r="F10" i="4" s="1"/>
  <c r="W26" i="3"/>
  <c r="Q26" i="3"/>
  <c r="N26" i="3"/>
  <c r="H26" i="3"/>
  <c r="W25" i="3"/>
  <c r="Q25" i="3"/>
  <c r="N25" i="3"/>
  <c r="H25" i="3"/>
  <c r="M22" i="3"/>
  <c r="L22" i="3"/>
  <c r="L9" i="4" s="1"/>
  <c r="J22" i="3"/>
  <c r="I22" i="3"/>
  <c r="I9" i="4" s="1"/>
  <c r="G22" i="3"/>
  <c r="G9" i="4" s="1"/>
  <c r="F22" i="3"/>
  <c r="F9" i="4" s="1"/>
  <c r="W21" i="3"/>
  <c r="Q21" i="3"/>
  <c r="N21" i="3"/>
  <c r="H21" i="3"/>
  <c r="W20" i="3"/>
  <c r="Q20" i="3"/>
  <c r="N20" i="3"/>
  <c r="H20" i="3"/>
  <c r="W19" i="3"/>
  <c r="Q19" i="3"/>
  <c r="N19" i="3"/>
  <c r="H19" i="3"/>
  <c r="W18" i="3"/>
  <c r="W22" i="3" s="1"/>
  <c r="Q18" i="3"/>
  <c r="N18" i="3"/>
  <c r="H18" i="3"/>
  <c r="W17" i="3"/>
  <c r="Q17" i="3"/>
  <c r="N17" i="3"/>
  <c r="H17" i="3"/>
  <c r="M14" i="3"/>
  <c r="L14" i="3"/>
  <c r="J14" i="3"/>
  <c r="I14" i="3"/>
  <c r="G14" i="3"/>
  <c r="G8" i="4" s="1"/>
  <c r="F14" i="3"/>
  <c r="F8" i="4" s="1"/>
  <c r="W13" i="3"/>
  <c r="Q13" i="3"/>
  <c r="N13" i="3"/>
  <c r="H13" i="3"/>
  <c r="W12" i="3"/>
  <c r="Q12" i="3"/>
  <c r="N12" i="3"/>
  <c r="H12" i="3"/>
  <c r="W11" i="3"/>
  <c r="Q11" i="3"/>
  <c r="N11" i="3"/>
  <c r="H11" i="3"/>
  <c r="W10" i="3"/>
  <c r="Q10" i="3"/>
  <c r="N10" i="3"/>
  <c r="H10" i="3"/>
  <c r="W9" i="3"/>
  <c r="Q9" i="3"/>
  <c r="N9" i="3"/>
  <c r="H9" i="3"/>
  <c r="K30" i="4" l="1"/>
  <c r="T114" i="3"/>
  <c r="I31" i="4"/>
  <c r="R116" i="3"/>
  <c r="J31" i="4"/>
  <c r="S116" i="3"/>
  <c r="I20" i="4"/>
  <c r="R91" i="3"/>
  <c r="I19" i="4"/>
  <c r="R81" i="3"/>
  <c r="J19" i="4"/>
  <c r="S81" i="3"/>
  <c r="W69" i="3"/>
  <c r="T18" i="4" s="1"/>
  <c r="I18" i="4"/>
  <c r="R69" i="3"/>
  <c r="J18" i="4"/>
  <c r="S69" i="3"/>
  <c r="I17" i="4"/>
  <c r="R61" i="3"/>
  <c r="J17" i="4"/>
  <c r="S61" i="3"/>
  <c r="J16" i="4"/>
  <c r="S49" i="3"/>
  <c r="I16" i="4"/>
  <c r="R49" i="3"/>
  <c r="I15" i="4"/>
  <c r="R41" i="3"/>
  <c r="J15" i="4"/>
  <c r="S41" i="3"/>
  <c r="W41" i="3"/>
  <c r="T15" i="4" s="1"/>
  <c r="I11" i="4"/>
  <c r="R31" i="3"/>
  <c r="J11" i="4"/>
  <c r="S31" i="3"/>
  <c r="K11" i="4"/>
  <c r="T31" i="3"/>
  <c r="I10" i="4"/>
  <c r="R27" i="3"/>
  <c r="W27" i="3"/>
  <c r="W33" i="3" s="1"/>
  <c r="T12" i="4" s="1"/>
  <c r="J10" i="4"/>
  <c r="S27" i="3"/>
  <c r="J9" i="4"/>
  <c r="S22" i="3"/>
  <c r="I8" i="4"/>
  <c r="R14" i="3"/>
  <c r="J8" i="4"/>
  <c r="S14" i="3"/>
  <c r="M10" i="4"/>
  <c r="M31" i="4"/>
  <c r="M9" i="4"/>
  <c r="L8" i="4"/>
  <c r="L31" i="4"/>
  <c r="M8" i="4"/>
  <c r="H103" i="3"/>
  <c r="H21" i="4" s="1"/>
  <c r="W49" i="3"/>
  <c r="T16" i="4" s="1"/>
  <c r="N103" i="3"/>
  <c r="N21" i="4" s="1"/>
  <c r="W103" i="3"/>
  <c r="T21" i="4" s="1"/>
  <c r="W91" i="3"/>
  <c r="T20" i="4" s="1"/>
  <c r="W81" i="3"/>
  <c r="T19" i="4" s="1"/>
  <c r="W61" i="3"/>
  <c r="T17" i="4" s="1"/>
  <c r="T9" i="4"/>
  <c r="K48" i="4"/>
  <c r="Q133" i="3"/>
  <c r="Q48" i="4" s="1"/>
  <c r="N91" i="3"/>
  <c r="N20" i="4" s="1"/>
  <c r="N81" i="3"/>
  <c r="N19" i="4" s="1"/>
  <c r="N61" i="3"/>
  <c r="N17" i="4" s="1"/>
  <c r="N41" i="3"/>
  <c r="N15" i="4" s="1"/>
  <c r="Q91" i="3"/>
  <c r="Q20" i="4" s="1"/>
  <c r="T30" i="4"/>
  <c r="W116" i="3"/>
  <c r="N69" i="3"/>
  <c r="N18" i="4" s="1"/>
  <c r="Q69" i="3"/>
  <c r="Q18" i="4" s="1"/>
  <c r="Q81" i="3"/>
  <c r="Q19" i="4" s="1"/>
  <c r="Q61" i="3"/>
  <c r="Q17" i="4" s="1"/>
  <c r="Q41" i="3"/>
  <c r="Q15" i="4" s="1"/>
  <c r="Q49" i="3"/>
  <c r="Q16" i="4" s="1"/>
  <c r="Q27" i="3"/>
  <c r="Q10" i="4" s="1"/>
  <c r="Q22" i="3"/>
  <c r="Q9" i="4" s="1"/>
  <c r="O22" i="4"/>
  <c r="P11" i="4"/>
  <c r="Q11" i="4"/>
  <c r="R21" i="4"/>
  <c r="N49" i="3"/>
  <c r="T11" i="4"/>
  <c r="S11" i="4"/>
  <c r="R20" i="4"/>
  <c r="Q14" i="3"/>
  <c r="P8" i="4"/>
  <c r="L22" i="4"/>
  <c r="L20" i="4"/>
  <c r="O21" i="4"/>
  <c r="Q21" i="4"/>
  <c r="S8" i="4"/>
  <c r="T8" i="4"/>
  <c r="O10" i="4"/>
  <c r="R22" i="4"/>
  <c r="R10" i="4"/>
  <c r="T10" i="4"/>
  <c r="O20" i="4"/>
  <c r="W124" i="3"/>
  <c r="T39" i="4" s="1"/>
  <c r="Q116" i="3"/>
  <c r="Q31" i="4" s="1"/>
  <c r="N116" i="3"/>
  <c r="N31" i="4" s="1"/>
  <c r="M33" i="3"/>
  <c r="N14" i="3"/>
  <c r="N8" i="4" s="1"/>
  <c r="P22" i="4"/>
  <c r="H91" i="3"/>
  <c r="H20" i="4" s="1"/>
  <c r="K14" i="3"/>
  <c r="N22" i="3"/>
  <c r="N9" i="4" s="1"/>
  <c r="K103" i="3"/>
  <c r="K21" i="4" s="1"/>
  <c r="P12" i="4"/>
  <c r="N27" i="3"/>
  <c r="N10" i="4" s="1"/>
  <c r="H41" i="3"/>
  <c r="H15" i="4" s="1"/>
  <c r="S22" i="4"/>
  <c r="S12" i="4"/>
  <c r="L33" i="3"/>
  <c r="M22" i="4"/>
  <c r="K116" i="3"/>
  <c r="K91" i="3"/>
  <c r="K81" i="3"/>
  <c r="K69" i="3"/>
  <c r="J105" i="3"/>
  <c r="K61" i="3"/>
  <c r="K49" i="3"/>
  <c r="I105" i="3"/>
  <c r="K41" i="3"/>
  <c r="K27" i="3"/>
  <c r="I33" i="3"/>
  <c r="K22" i="3"/>
  <c r="J33" i="3"/>
  <c r="H124" i="3"/>
  <c r="H39" i="4" s="1"/>
  <c r="H116" i="3"/>
  <c r="H31" i="4" s="1"/>
  <c r="H81" i="3"/>
  <c r="H19" i="4" s="1"/>
  <c r="H69" i="3"/>
  <c r="H18" i="4" s="1"/>
  <c r="H61" i="3"/>
  <c r="H17" i="4" s="1"/>
  <c r="H49" i="3"/>
  <c r="H16" i="4" s="1"/>
  <c r="G105" i="3"/>
  <c r="G22" i="4" s="1"/>
  <c r="F105" i="3"/>
  <c r="F22" i="4" s="1"/>
  <c r="G33" i="3"/>
  <c r="G12" i="4" s="1"/>
  <c r="H27" i="3"/>
  <c r="H10" i="4" s="1"/>
  <c r="F33" i="3"/>
  <c r="F12" i="4" s="1"/>
  <c r="H22" i="3"/>
  <c r="H9" i="4" s="1"/>
  <c r="H14" i="3"/>
  <c r="H8" i="4" s="1"/>
  <c r="K31" i="4" l="1"/>
  <c r="T116" i="3"/>
  <c r="K20" i="4"/>
  <c r="T91" i="3"/>
  <c r="K19" i="4"/>
  <c r="T81" i="3"/>
  <c r="K18" i="4"/>
  <c r="T69" i="3"/>
  <c r="K17" i="4"/>
  <c r="T61" i="3"/>
  <c r="K16" i="4"/>
  <c r="T49" i="3"/>
  <c r="J22" i="4"/>
  <c r="S105" i="3"/>
  <c r="K15" i="4"/>
  <c r="T41" i="3"/>
  <c r="I22" i="4"/>
  <c r="R105" i="3"/>
  <c r="K10" i="4"/>
  <c r="T27" i="3"/>
  <c r="K9" i="4"/>
  <c r="T22" i="3"/>
  <c r="J12" i="4"/>
  <c r="S33" i="3"/>
  <c r="I12" i="4"/>
  <c r="R33" i="3"/>
  <c r="K8" i="4"/>
  <c r="T14" i="3"/>
  <c r="M12" i="4"/>
  <c r="N105" i="3"/>
  <c r="N22" i="4" s="1"/>
  <c r="C4" i="6" s="1"/>
  <c r="W105" i="3"/>
  <c r="T22" i="4" s="1"/>
  <c r="C14" i="6" s="1"/>
  <c r="T31" i="4"/>
  <c r="Q105" i="3"/>
  <c r="Q22" i="4" s="1"/>
  <c r="Q8" i="4"/>
  <c r="Q33" i="3"/>
  <c r="N16" i="4"/>
  <c r="L108" i="3"/>
  <c r="L12" i="4"/>
  <c r="H33" i="3"/>
  <c r="H12" i="4" s="1"/>
  <c r="O108" i="3"/>
  <c r="O12" i="4"/>
  <c r="R12" i="4"/>
  <c r="M108" i="3"/>
  <c r="N33" i="3"/>
  <c r="I108" i="3"/>
  <c r="K33" i="3"/>
  <c r="P108" i="3"/>
  <c r="J108" i="3"/>
  <c r="K105" i="3"/>
  <c r="T105" i="3" s="1"/>
  <c r="H105" i="3"/>
  <c r="F108" i="3"/>
  <c r="G108" i="3"/>
  <c r="R108" i="3" l="1"/>
  <c r="K12" i="4"/>
  <c r="T33" i="3"/>
  <c r="S108" i="3"/>
  <c r="C10" i="6"/>
  <c r="C84" i="5" s="1"/>
  <c r="C12" i="6"/>
  <c r="C86" i="5" s="1"/>
  <c r="C17" i="6"/>
  <c r="C91" i="5" s="1"/>
  <c r="C9" i="6"/>
  <c r="C83" i="5" s="1"/>
  <c r="C8" i="6"/>
  <c r="C82" i="5" s="1"/>
  <c r="C18" i="6"/>
  <c r="C92" i="5" s="1"/>
  <c r="C19" i="6"/>
  <c r="C93" i="5" s="1"/>
  <c r="C15" i="6"/>
  <c r="C89" i="5" s="1"/>
  <c r="C13" i="6"/>
  <c r="C87" i="5" s="1"/>
  <c r="C11" i="6"/>
  <c r="C85" i="5" s="1"/>
  <c r="C16" i="6"/>
  <c r="C90" i="5" s="1"/>
  <c r="W108" i="3"/>
  <c r="W118" i="3" s="1"/>
  <c r="D4" i="6"/>
  <c r="D57" i="5" s="1"/>
  <c r="C57" i="5"/>
  <c r="C88" i="5"/>
  <c r="F118" i="3"/>
  <c r="F25" i="4"/>
  <c r="H108" i="3"/>
  <c r="H22" i="4"/>
  <c r="C25" i="6" s="1"/>
  <c r="C118" i="5" s="1"/>
  <c r="O118" i="3"/>
  <c r="O25" i="4"/>
  <c r="K108" i="3"/>
  <c r="K22" i="4"/>
  <c r="S25" i="4"/>
  <c r="J118" i="3"/>
  <c r="J25" i="4"/>
  <c r="N108" i="3"/>
  <c r="N12" i="4"/>
  <c r="M118" i="3"/>
  <c r="M25" i="4"/>
  <c r="P118" i="3"/>
  <c r="P25" i="4"/>
  <c r="I118" i="3"/>
  <c r="I25" i="4"/>
  <c r="L118" i="3"/>
  <c r="L25" i="4"/>
  <c r="G118" i="3"/>
  <c r="G25" i="4"/>
  <c r="Q108" i="3"/>
  <c r="Q12" i="4"/>
  <c r="R25" i="4"/>
  <c r="J33" i="4" l="1"/>
  <c r="S118" i="3"/>
  <c r="I33" i="4"/>
  <c r="R118" i="3"/>
  <c r="T108" i="3"/>
  <c r="T25" i="4"/>
  <c r="C26" i="6"/>
  <c r="C119" i="5" s="1"/>
  <c r="C3" i="6"/>
  <c r="D14" i="6"/>
  <c r="D88" i="5" s="1"/>
  <c r="D18" i="6"/>
  <c r="D92" i="5" s="1"/>
  <c r="D12" i="6"/>
  <c r="D86" i="5" s="1"/>
  <c r="D19" i="6"/>
  <c r="D93" i="5" s="1"/>
  <c r="D16" i="6"/>
  <c r="D90" i="5" s="1"/>
  <c r="D15" i="6"/>
  <c r="D89" i="5" s="1"/>
  <c r="D10" i="6"/>
  <c r="D84" i="5" s="1"/>
  <c r="D11" i="6"/>
  <c r="D85" i="5" s="1"/>
  <c r="D13" i="6"/>
  <c r="D87" i="5" s="1"/>
  <c r="D9" i="6"/>
  <c r="D83" i="5" s="1"/>
  <c r="D8" i="6"/>
  <c r="D82" i="5" s="1"/>
  <c r="D17" i="6"/>
  <c r="D91" i="5" s="1"/>
  <c r="P33" i="4"/>
  <c r="H118" i="3"/>
  <c r="H25" i="4"/>
  <c r="G125" i="3"/>
  <c r="M122" i="3" s="1"/>
  <c r="G33" i="4"/>
  <c r="M33" i="4"/>
  <c r="V125" i="3"/>
  <c r="S33" i="4"/>
  <c r="F125" i="3"/>
  <c r="L122" i="3" s="1"/>
  <c r="F33" i="4"/>
  <c r="Q118" i="3"/>
  <c r="Q25" i="4"/>
  <c r="L33" i="4"/>
  <c r="N118" i="3"/>
  <c r="N25" i="4"/>
  <c r="K118" i="3"/>
  <c r="K25" i="4"/>
  <c r="U125" i="3"/>
  <c r="R33" i="4"/>
  <c r="W125" i="3"/>
  <c r="T33" i="4"/>
  <c r="O33" i="4"/>
  <c r="K33" i="4" l="1"/>
  <c r="T118" i="3"/>
  <c r="L37" i="4"/>
  <c r="L124" i="3"/>
  <c r="N122" i="3"/>
  <c r="M37" i="4"/>
  <c r="M124" i="3"/>
  <c r="D3" i="6"/>
  <c r="D56" i="5" s="1"/>
  <c r="C56" i="5"/>
  <c r="H125" i="3"/>
  <c r="H33" i="4"/>
  <c r="N33" i="4"/>
  <c r="V141" i="3"/>
  <c r="S56" i="4" s="1"/>
  <c r="S40" i="4"/>
  <c r="F40" i="4"/>
  <c r="I122" i="3"/>
  <c r="F141" i="3"/>
  <c r="W141" i="3"/>
  <c r="T56" i="4" s="1"/>
  <c r="T40" i="4"/>
  <c r="U141" i="3"/>
  <c r="R40" i="4"/>
  <c r="Q33" i="4"/>
  <c r="G40" i="4"/>
  <c r="G141" i="3"/>
  <c r="G56" i="4" s="1"/>
  <c r="J122" i="3"/>
  <c r="O122" i="3" l="1"/>
  <c r="O37" i="4" s="1"/>
  <c r="P122" i="3"/>
  <c r="S122" i="3" s="1"/>
  <c r="M39" i="4"/>
  <c r="M125" i="3"/>
  <c r="L39" i="4"/>
  <c r="L125" i="3"/>
  <c r="N37" i="4"/>
  <c r="N124" i="3"/>
  <c r="H141" i="3"/>
  <c r="H56" i="4" s="1"/>
  <c r="H40" i="4"/>
  <c r="I64" i="4"/>
  <c r="E5" i="5"/>
  <c r="I37" i="4"/>
  <c r="I124" i="3"/>
  <c r="K122" i="3"/>
  <c r="J124" i="3"/>
  <c r="J37" i="4"/>
  <c r="F144" i="3"/>
  <c r="B6" i="5" s="1"/>
  <c r="F56" i="4"/>
  <c r="E65" i="4" s="1"/>
  <c r="U144" i="3"/>
  <c r="E6" i="5" s="1"/>
  <c r="R56" i="4"/>
  <c r="I65" i="4" s="1"/>
  <c r="E64" i="4"/>
  <c r="B5" i="5"/>
  <c r="R122" i="3" l="1"/>
  <c r="Q122" i="3"/>
  <c r="Q37" i="4" s="1"/>
  <c r="O124" i="3"/>
  <c r="R124" i="3" s="1"/>
  <c r="P124" i="3"/>
  <c r="S124" i="3" s="1"/>
  <c r="P37" i="4"/>
  <c r="M40" i="4"/>
  <c r="M141" i="3"/>
  <c r="N39" i="4"/>
  <c r="N125" i="3"/>
  <c r="L40" i="4"/>
  <c r="L141" i="3"/>
  <c r="K124" i="3"/>
  <c r="K37" i="4"/>
  <c r="I125" i="3"/>
  <c r="I39" i="4"/>
  <c r="J125" i="3"/>
  <c r="J39" i="4"/>
  <c r="P125" i="3" l="1"/>
  <c r="S125" i="3" s="1"/>
  <c r="O125" i="3"/>
  <c r="O40" i="4" s="1"/>
  <c r="H64" i="4" s="1"/>
  <c r="O39" i="4"/>
  <c r="P39" i="4"/>
  <c r="T122" i="3"/>
  <c r="Q124" i="3"/>
  <c r="T124" i="3" s="1"/>
  <c r="M56" i="4"/>
  <c r="N40" i="4"/>
  <c r="N141" i="3"/>
  <c r="N56" i="4" s="1"/>
  <c r="L144" i="3"/>
  <c r="D6" i="5" s="1"/>
  <c r="L56" i="4"/>
  <c r="G65" i="4" s="1"/>
  <c r="D5" i="5"/>
  <c r="G64" i="4"/>
  <c r="J141" i="3"/>
  <c r="J40" i="4"/>
  <c r="I141" i="3"/>
  <c r="I40" i="4"/>
  <c r="K125" i="3"/>
  <c r="K39" i="4"/>
  <c r="P141" i="3" l="1"/>
  <c r="P56" i="4" s="1"/>
  <c r="P40" i="4"/>
  <c r="Q125" i="3"/>
  <c r="Q141" i="3" s="1"/>
  <c r="Q56" i="4" s="1"/>
  <c r="O141" i="3"/>
  <c r="O56" i="4" s="1"/>
  <c r="H65" i="4" s="1"/>
  <c r="Q39" i="4"/>
  <c r="R125" i="3"/>
  <c r="J56" i="4"/>
  <c r="I56" i="4"/>
  <c r="F65" i="4" s="1"/>
  <c r="I144" i="3"/>
  <c r="C6" i="5" s="1"/>
  <c r="K141" i="3"/>
  <c r="K40" i="4"/>
  <c r="F64" i="4"/>
  <c r="C5" i="5"/>
  <c r="Q40" i="4" l="1"/>
  <c r="S141" i="3"/>
  <c r="T125" i="3"/>
  <c r="R141" i="3"/>
  <c r="K56" i="4"/>
  <c r="T141" i="3"/>
</calcChain>
</file>

<file path=xl/sharedStrings.xml><?xml version="1.0" encoding="utf-8"?>
<sst xmlns="http://schemas.openxmlformats.org/spreadsheetml/2006/main" count="429" uniqueCount="231">
  <si>
    <t>CBEDS Enrollment:</t>
  </si>
  <si>
    <t>Projected Enrollment:</t>
  </si>
  <si>
    <t>P-2 ADA:</t>
  </si>
  <si>
    <t>Projected P-2 ADA:</t>
  </si>
  <si>
    <t>FY 2018/19</t>
  </si>
  <si>
    <t>FY 2019/20</t>
  </si>
  <si>
    <t>DIFFERENCE 2019/20 2nd Interim vs. 2019/20 UA</t>
  </si>
  <si>
    <t>Variance</t>
  </si>
  <si>
    <t>FY 2020/21</t>
  </si>
  <si>
    <t>ACTUALS</t>
  </si>
  <si>
    <t>2ND INTERIM PROJECTED</t>
  </si>
  <si>
    <t>2I vs. UA</t>
  </si>
  <si>
    <t>BUDGET ADOPTION PROJECTED</t>
  </si>
  <si>
    <t xml:space="preserve">              Description</t>
  </si>
  <si>
    <t>Object Code</t>
  </si>
  <si>
    <t>Unrestricted</t>
  </si>
  <si>
    <t>Restricted</t>
  </si>
  <si>
    <t>Total</t>
  </si>
  <si>
    <t>UR</t>
  </si>
  <si>
    <t>RE</t>
  </si>
  <si>
    <t>Comb.</t>
  </si>
  <si>
    <t>A.</t>
  </si>
  <si>
    <t>REVENUES</t>
  </si>
  <si>
    <t xml:space="preserve"> </t>
  </si>
  <si>
    <t>LCFF Sources</t>
  </si>
  <si>
    <t>State Aid - Current Year</t>
  </si>
  <si>
    <t>Education Protection Account State Aid - Current Year</t>
  </si>
  <si>
    <t>State Aid - Prior Years</t>
  </si>
  <si>
    <t>Transfers of Charter Schools in Lieu of Property Taxes</t>
  </si>
  <si>
    <t xml:space="preserve">    Other LCFF Transfers</t>
  </si>
  <si>
    <t>8091, 8097</t>
  </si>
  <si>
    <t xml:space="preserve">          Total, LCFF Sources</t>
  </si>
  <si>
    <r>
      <t>Federal Revenues</t>
    </r>
    <r>
      <rPr>
        <sz val="11"/>
        <color rgb="FFFF0000"/>
        <rFont val="Arial"/>
        <family val="2"/>
      </rPr>
      <t xml:space="preserve"> </t>
    </r>
  </si>
  <si>
    <t>Every Student Succeeds Act (Titles I - V)</t>
  </si>
  <si>
    <t>Special Education - Federal</t>
  </si>
  <si>
    <t>8181, 8182</t>
  </si>
  <si>
    <t>Child Nutrition - Federal</t>
  </si>
  <si>
    <t>Donated Food Commodities</t>
  </si>
  <si>
    <t>Other Federal Revenues</t>
  </si>
  <si>
    <t>8110, 8260-8299</t>
  </si>
  <si>
    <t xml:space="preserve">          Total, Federal Revenues </t>
  </si>
  <si>
    <t>Other State Revenues</t>
  </si>
  <si>
    <t>Special Education - State</t>
  </si>
  <si>
    <t>StateRevSE</t>
  </si>
  <si>
    <t>All Other State Revenues</t>
  </si>
  <si>
    <t>StateRevAO</t>
  </si>
  <si>
    <t xml:space="preserve">         Total, Other State Revenues</t>
  </si>
  <si>
    <t>Other Local Revenues</t>
  </si>
  <si>
    <t>All Other Local Revenues</t>
  </si>
  <si>
    <t>LocalRevAO</t>
  </si>
  <si>
    <t xml:space="preserve">          Total, Local Revenues</t>
  </si>
  <si>
    <t>TOTAL REVENUES</t>
  </si>
  <si>
    <t>B.</t>
  </si>
  <si>
    <t>EXPENDITURES</t>
  </si>
  <si>
    <t>Certificated Salaries</t>
  </si>
  <si>
    <t>Certificated Teachers' Salaries</t>
  </si>
  <si>
    <t>Certificated Pupil Support Salaries</t>
  </si>
  <si>
    <t>Certificated Supervisors' and Administrators' Salaries</t>
  </si>
  <si>
    <t>Other Certificated Salaries</t>
  </si>
  <si>
    <t xml:space="preserve">          Total, Certificated Salaries</t>
  </si>
  <si>
    <t>Non-certificated Salaries</t>
  </si>
  <si>
    <t>Non-certificated Instructional Aides' Salaries</t>
  </si>
  <si>
    <t>Non-certificated Support Salaries</t>
  </si>
  <si>
    <t>Non-certificated Supervisors' and Administrators' Sal.</t>
  </si>
  <si>
    <t>Clerical and Office Salaries</t>
  </si>
  <si>
    <t>Other Non-certificated Salaries</t>
  </si>
  <si>
    <t xml:space="preserve">          Total, Non-certificated Salaries</t>
  </si>
  <si>
    <t>Employee Benefits</t>
  </si>
  <si>
    <t>STRS</t>
  </si>
  <si>
    <t>3101-3102</t>
  </si>
  <si>
    <t>PERS</t>
  </si>
  <si>
    <t>3201-3202</t>
  </si>
  <si>
    <t>OASDI / Medicare / Alternative</t>
  </si>
  <si>
    <t>3301-3302</t>
  </si>
  <si>
    <t>Health and Welfare Benefits</t>
  </si>
  <si>
    <t>3401-3402</t>
  </si>
  <si>
    <t>Unemployment Insurance</t>
  </si>
  <si>
    <t>3501-3502</t>
  </si>
  <si>
    <t>Workers' Compensation Insurance</t>
  </si>
  <si>
    <t>3601-3602</t>
  </si>
  <si>
    <t>OPEB, Allocated</t>
  </si>
  <si>
    <t>3701-3702</t>
  </si>
  <si>
    <t>OPEB, Active Employees</t>
  </si>
  <si>
    <t>3751-3752</t>
  </si>
  <si>
    <t>Other Employee Benefits</t>
  </si>
  <si>
    <t>3901-3902</t>
  </si>
  <si>
    <t xml:space="preserve">          Total, Employee Benefits</t>
  </si>
  <si>
    <t>Books and Supplies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</si>
  <si>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</si>
  <si>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</si>
  <si>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</si>
  <si>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</si>
  <si>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</si>
  <si>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</si>
  <si>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Services and Other Operating Expenditures</t>
  </si>
  <si>
    <t>Subagreements for Services</t>
  </si>
  <si>
    <t>Travel and Conferences</t>
  </si>
  <si>
    <t>Dues and Memberships</t>
  </si>
  <si>
    <t>Insurance</t>
  </si>
  <si>
    <t>Operations and Housekeeping Services</t>
  </si>
  <si>
    <t>Rentals, Leases, Repairs, and Noncap. Improvements</t>
  </si>
  <si>
    <t>Transfers of Direct Costs</t>
  </si>
  <si>
    <t>5700-5799</t>
  </si>
  <si>
    <t>Professional/Consulting Services and Operating Expend.</t>
  </si>
  <si>
    <t>Communications</t>
  </si>
  <si>
    <t xml:space="preserve">          Total, Services and Other Operating Expenditures</t>
  </si>
  <si>
    <r>
      <t xml:space="preserve">Capital Outlay </t>
    </r>
    <r>
      <rPr>
        <sz val="10"/>
        <color rgb="FF000000"/>
        <rFont val="Arial"/>
        <family val="2"/>
      </rPr>
      <t>(Objects 6100-6170, 6200-6500 for mod. accrual basis)</t>
    </r>
  </si>
  <si>
    <t>Land and Improvements of Land</t>
  </si>
  <si>
    <t>6100-6170</t>
  </si>
  <si>
    <t>Buildings and Improvements of Buildings</t>
  </si>
  <si>
    <t>Books and Media for New School Libraries or Major</t>
  </si>
  <si>
    <t xml:space="preserve">     Expansion of School Libraries</t>
  </si>
  <si>
    <t xml:space="preserve">Equipment </t>
  </si>
  <si>
    <t>Equipment Replacement</t>
  </si>
  <si>
    <t>Depreciation Expense (for full accrual only)</t>
  </si>
  <si>
    <t xml:space="preserve">          Total, Capital Outlay</t>
  </si>
  <si>
    <t xml:space="preserve">Other Outgo </t>
  </si>
  <si>
    <t>Tuition to Other Schools</t>
  </si>
  <si>
    <t>7110-7143</t>
  </si>
  <si>
    <t>Transfers of Pass-through Revenues to Other LEAs</t>
  </si>
  <si>
    <t>7211-7213</t>
  </si>
  <si>
    <t>Transfers of Apportionments to Other LEAs - Spec. Ed.</t>
  </si>
  <si>
    <t>7221-7223SE</t>
  </si>
  <si>
    <t>Transfers of Apportionments to Other LEAs - All Other</t>
  </si>
  <si>
    <t>7221-7223AO</t>
  </si>
  <si>
    <t>All Other Transfers</t>
  </si>
  <si>
    <t>7281-7299</t>
  </si>
  <si>
    <t>Transfers of Indirect Costs</t>
  </si>
  <si>
    <t>7300-7399</t>
  </si>
  <si>
    <t>Debt Service:</t>
  </si>
  <si>
    <t xml:space="preserve">     Interest</t>
  </si>
  <si>
    <t xml:space="preserve">     Principal</t>
  </si>
  <si>
    <t xml:space="preserve">          Total, Other Outgo</t>
  </si>
  <si>
    <t>TOTAL EXPENDITURES</t>
  </si>
  <si>
    <t>C.</t>
  </si>
  <si>
    <t>EXCESS (DEFICIENCY) OF REVENUES OVER EXPEND.</t>
  </si>
  <si>
    <t>BEFORE OTHER FINANCING SOURCES AND USES (A5-B8)</t>
  </si>
  <si>
    <t>D.</t>
  </si>
  <si>
    <t>OTHER FINANCING SOURCES / USES</t>
  </si>
  <si>
    <t>Other Sources</t>
  </si>
  <si>
    <t>8930-8979</t>
  </si>
  <si>
    <t>Less:  Other Uses</t>
  </si>
  <si>
    <t>7630-7699</t>
  </si>
  <si>
    <t>Contributions Between Unrestricted and Restricted Accounts</t>
  </si>
  <si>
    <t>(must net to zero)</t>
  </si>
  <si>
    <t>8980-8999</t>
  </si>
  <si>
    <t>TOTAL OTHER FINANCING SOURCES / USES</t>
  </si>
  <si>
    <t>E.</t>
  </si>
  <si>
    <t xml:space="preserve">NET INCREASE (DECREASE) IN FUND BALANCE (C + D4) </t>
  </si>
  <si>
    <t>F.</t>
  </si>
  <si>
    <t>FUND BALANCE, RESERVES</t>
  </si>
  <si>
    <t>Beginning Fund Balance</t>
  </si>
  <si>
    <t>a.</t>
  </si>
  <si>
    <t>As of July 1</t>
  </si>
  <si>
    <t>b.</t>
  </si>
  <si>
    <t>Adjustments to Beginning Balance</t>
  </si>
  <si>
    <t>9793, 9795</t>
  </si>
  <si>
    <t>c.</t>
  </si>
  <si>
    <t>Adjusted Beginning Balance</t>
  </si>
  <si>
    <t>Ending Fund Balance, June 30 (E + F.1.c.)</t>
  </si>
  <si>
    <t xml:space="preserve">Components of Ending Fund Balance </t>
  </si>
  <si>
    <t>Nonspendable</t>
  </si>
  <si>
    <t xml:space="preserve">Revolving Cash </t>
  </si>
  <si>
    <t xml:space="preserve">Stores </t>
  </si>
  <si>
    <t xml:space="preserve">Prepaid Expenditures </t>
  </si>
  <si>
    <t>All Others</t>
  </si>
  <si>
    <t xml:space="preserve">c. </t>
  </si>
  <si>
    <t>Committed</t>
  </si>
  <si>
    <t>Stabilization Arrangements</t>
  </si>
  <si>
    <t>Other Commitments</t>
  </si>
  <si>
    <t>d.</t>
  </si>
  <si>
    <t>Assigned</t>
  </si>
  <si>
    <t>Other Assignments</t>
  </si>
  <si>
    <t>e.</t>
  </si>
  <si>
    <t>Unassigned/Unappropriated</t>
  </si>
  <si>
    <t>Reserve for Economic Uncertainties</t>
  </si>
  <si>
    <t>Undesignated / Unappropriated Amount</t>
  </si>
  <si>
    <t>8010-8099</t>
  </si>
  <si>
    <t>8100-8299</t>
  </si>
  <si>
    <t>8300-8599</t>
  </si>
  <si>
    <t>8600-8799</t>
  </si>
  <si>
    <t>1000-1999</t>
  </si>
  <si>
    <t>2000-2999</t>
  </si>
  <si>
    <t>3000-3999</t>
  </si>
  <si>
    <t>4000-4999</t>
  </si>
  <si>
    <t>5000-5999</t>
  </si>
  <si>
    <t>6000-6999</t>
  </si>
  <si>
    <t>7000-7499</t>
  </si>
  <si>
    <t>EXCESS (DEFICIENCY) OF REVENUES OVER EXPEND. BEFORE OTHER FINANCING SOURCES AND USES (A5-B8)</t>
  </si>
  <si>
    <t>Contributions (must net to zero)</t>
  </si>
  <si>
    <t>Ending Fund Balance (Unrestricted)</t>
  </si>
  <si>
    <t>Reserve for Economic Uncertanties</t>
  </si>
  <si>
    <t>2019-20 Ending Cash Balance</t>
  </si>
  <si>
    <t>Total Expenditures</t>
  </si>
  <si>
    <t>Days Cash on Hand</t>
  </si>
  <si>
    <t>Jun. 2nd Interim</t>
  </si>
  <si>
    <t>Jun. Actuals</t>
  </si>
  <si>
    <t>2020-21 Ending Cash Balance</t>
  </si>
  <si>
    <t>Jul.</t>
  </si>
  <si>
    <t>Aug.</t>
  </si>
  <si>
    <t>Sept.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</si>
  <si>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</si>
  <si>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</si>
  <si>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</si>
  <si>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</si>
  <si>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</si>
  <si>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</si>
  <si>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</si>
  <si>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</si>
  <si>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</si>
  <si>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Cash Flow Trends</t>
  </si>
  <si>
    <t>Ending Cash Balance
Jun. 30</t>
  </si>
  <si>
    <t>2018-19</t>
  </si>
  <si>
    <t>2019-20</t>
  </si>
  <si>
    <t>Ending Fund Balance and REU</t>
  </si>
  <si>
    <t>2018/19
Actuals</t>
  </si>
  <si>
    <t>2019/20
2nd Interim</t>
  </si>
  <si>
    <t>2019/20
Actuals</t>
  </si>
  <si>
    <t>2020/21
Budget Adoption</t>
  </si>
  <si>
    <t>Attendance and Enrollment</t>
  </si>
  <si>
    <t>2018/19
P-2 Actual</t>
  </si>
  <si>
    <t>2019/20
P-2 Actual</t>
  </si>
  <si>
    <t>2020/21
P-2 Projected</t>
  </si>
  <si>
    <t>Enrollment</t>
  </si>
  <si>
    <t>P-2 ADA</t>
  </si>
  <si>
    <t>Attendance Rate</t>
  </si>
  <si>
    <t>Cash Flow 2020-21</t>
  </si>
  <si>
    <t>A</t>
  </si>
  <si>
    <t>B</t>
  </si>
  <si>
    <t>C</t>
  </si>
  <si>
    <t>Cash Flow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</si>
</sst>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Times New Roman"/>
      <family val="1"/>
    </font>
    <font>
      <i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rgb="FFCC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10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</cellStyleXfs>
  <cellXfs count="279"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right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7" xfId="0" applyFont="1" applyFill="1" applyBorder="1" applyAlignment="1">
      <alignment horizontal="center"/>
    </xf>
    <xf numFmtId="0" fontId="1" fillId="2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5" xfId="0" applyFont="1" applyBorder="1"/>
    <xf numFmtId="0" fontId="2" fillId="0" borderId="22" xfId="0" applyFont="1" applyBorder="1" applyAlignment="1">
      <alignment horizontal="center"/>
    </xf>
    <xf numFmtId="0" fontId="7" fillId="0" borderId="0" xfId="0" applyFont="1"/>
    <xf numFmtId="0" fontId="7" fillId="0" borderId="23" xfId="0" applyFont="1" applyBorder="1" applyAlignment="1">
      <alignment horizontal="center"/>
    </xf>
    <xf numFmtId="0" fontId="3" fillId="0" borderId="31" xfId="0" applyFont="1" applyBorder="1"/>
    <xf numFmtId="0" fontId="1" fillId="2" borderId="38" xfId="0" applyFont="1" applyFill="1" applyBorder="1"/>
    <xf numFmtId="0" fontId="2" fillId="0" borderId="0" xfId="0" applyFont="1"/>
    <xf numFmtId="0" fontId="3" fillId="0" borderId="0" xfId="0" applyFont="1"/>
    <xf numFmtId="0" fontId="2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1" fillId="0" borderId="0" xfId="0" applyFont="1"/>
    <xf numFmtId="0" fontId="1" fillId="2" borderId="2" xfId="0" applyFont="1" applyFill="1" applyBorder="1"/>
    <xf numFmtId="0" fontId="2" fillId="0" borderId="42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9" fillId="0" borderId="0" xfId="0" applyFont="1"/>
    <xf numFmtId="0" fontId="3" fillId="0" borderId="43" xfId="0" applyFont="1" applyBorder="1"/>
    <xf numFmtId="0" fontId="3" fillId="0" borderId="44" xfId="0" applyFont="1" applyBorder="1"/>
    <xf numFmtId="0" fontId="3" fillId="0" borderId="46" xfId="0" applyFont="1" applyBorder="1" applyAlignment="1">
      <alignment horizontal="center"/>
    </xf>
    <xf numFmtId="0" fontId="3" fillId="0" borderId="0" xfId="0" applyFont="1" applyBorder="1"/>
    <xf numFmtId="0" fontId="3" fillId="0" borderId="33" xfId="0" applyFont="1" applyBorder="1" applyAlignment="1">
      <alignment horizontal="center"/>
    </xf>
    <xf numFmtId="0" fontId="10" fillId="2" borderId="1" xfId="0" applyFont="1" applyFill="1" applyBorder="1"/>
    <xf numFmtId="0" fontId="9" fillId="0" borderId="7" xfId="0" applyFont="1" applyBorder="1"/>
    <xf numFmtId="0" fontId="9" fillId="0" borderId="0" xfId="0" applyFont="1" applyBorder="1"/>
    <xf numFmtId="40" fontId="2" fillId="0" borderId="16" xfId="0" applyNumberFormat="1" applyFont="1" applyBorder="1" applyAlignment="1">
      <alignment horizontal="right"/>
    </xf>
    <xf numFmtId="40" fontId="2" fillId="0" borderId="1" xfId="0" applyNumberFormat="1" applyFont="1" applyBorder="1" applyAlignment="1">
      <alignment horizontal="right"/>
    </xf>
    <xf numFmtId="40" fontId="2" fillId="0" borderId="17" xfId="0" applyNumberFormat="1" applyFont="1" applyBorder="1" applyAlignment="1">
      <alignment horizontal="right"/>
    </xf>
    <xf numFmtId="40" fontId="2" fillId="0" borderId="18" xfId="0" applyNumberFormat="1" applyFont="1" applyBorder="1" applyAlignment="1">
      <alignment horizontal="right"/>
    </xf>
    <xf numFmtId="40" fontId="2" fillId="0" borderId="20" xfId="0" applyNumberFormat="1" applyFont="1" applyBorder="1" applyAlignment="1">
      <alignment horizontal="right"/>
    </xf>
    <xf numFmtId="40" fontId="2" fillId="0" borderId="21" xfId="0" applyNumberFormat="1" applyFont="1" applyBorder="1" applyAlignment="1">
      <alignment horizontal="right"/>
    </xf>
    <xf numFmtId="40" fontId="2" fillId="0" borderId="22" xfId="0" applyNumberFormat="1" applyFont="1" applyBorder="1" applyAlignment="1">
      <alignment horizontal="right"/>
    </xf>
    <xf numFmtId="40" fontId="2" fillId="3" borderId="25" xfId="0" applyNumberFormat="1" applyFont="1" applyFill="1" applyBorder="1" applyAlignment="1">
      <alignment horizontal="right"/>
    </xf>
    <xf numFmtId="40" fontId="2" fillId="0" borderId="26" xfId="0" applyNumberFormat="1" applyFont="1" applyBorder="1" applyAlignment="1">
      <alignment horizontal="right"/>
    </xf>
    <xf numFmtId="40" fontId="2" fillId="0" borderId="27" xfId="0" applyNumberFormat="1" applyFont="1" applyBorder="1" applyAlignment="1">
      <alignment horizontal="right"/>
    </xf>
    <xf numFmtId="40" fontId="2" fillId="0" borderId="10" xfId="0" applyNumberFormat="1" applyFont="1" applyBorder="1" applyAlignment="1">
      <alignment horizontal="right"/>
    </xf>
    <xf numFmtId="40" fontId="3" fillId="3" borderId="47" xfId="0" applyNumberFormat="1" applyFont="1" applyFill="1" applyBorder="1" applyAlignment="1">
      <alignment horizontal="right"/>
    </xf>
    <xf numFmtId="40" fontId="2" fillId="3" borderId="29" xfId="0" applyNumberFormat="1" applyFont="1" applyFill="1" applyBorder="1" applyAlignment="1">
      <alignment horizontal="right"/>
    </xf>
    <xf numFmtId="40" fontId="2" fillId="0" borderId="51" xfId="0" applyNumberFormat="1" applyFont="1" applyBorder="1" applyAlignment="1">
      <alignment horizontal="right"/>
    </xf>
    <xf numFmtId="40" fontId="2" fillId="0" borderId="52" xfId="0" applyNumberFormat="1" applyFont="1" applyBorder="1" applyAlignment="1">
      <alignment horizontal="right"/>
    </xf>
    <xf numFmtId="40" fontId="2" fillId="0" borderId="50" xfId="0" applyNumberFormat="1" applyFont="1" applyBorder="1" applyAlignment="1">
      <alignment horizontal="right"/>
    </xf>
    <xf numFmtId="40" fontId="2" fillId="5" borderId="34" xfId="0" applyNumberFormat="1" applyFont="1" applyFill="1" applyBorder="1" applyAlignment="1">
      <alignment horizontal="right"/>
    </xf>
    <xf numFmtId="40" fontId="2" fillId="5" borderId="35" xfId="0" applyNumberFormat="1" applyFont="1" applyFill="1" applyBorder="1" applyAlignment="1">
      <alignment horizontal="right"/>
    </xf>
    <xf numFmtId="40" fontId="2" fillId="5" borderId="36" xfId="0" applyNumberFormat="1" applyFont="1" applyFill="1" applyBorder="1" applyAlignment="1">
      <alignment horizontal="right"/>
    </xf>
    <xf numFmtId="40" fontId="2" fillId="0" borderId="34" xfId="0" applyNumberFormat="1" applyFont="1" applyBorder="1" applyAlignment="1">
      <alignment horizontal="right"/>
    </xf>
    <xf numFmtId="40" fontId="2" fillId="0" borderId="35" xfId="0" applyNumberFormat="1" applyFont="1" applyBorder="1" applyAlignment="1">
      <alignment horizontal="right"/>
    </xf>
    <xf numFmtId="40" fontId="2" fillId="0" borderId="36" xfId="0" applyNumberFormat="1" applyFont="1" applyBorder="1" applyAlignment="1">
      <alignment horizontal="right"/>
    </xf>
    <xf numFmtId="40" fontId="3" fillId="3" borderId="29" xfId="0" applyNumberFormat="1" applyFont="1" applyFill="1" applyBorder="1" applyAlignment="1">
      <alignment horizontal="right"/>
    </xf>
    <xf numFmtId="40" fontId="6" fillId="0" borderId="5" xfId="0" applyNumberFormat="1" applyFont="1" applyBorder="1"/>
    <xf numFmtId="40" fontId="2" fillId="5" borderId="18" xfId="0" applyNumberFormat="1" applyFont="1" applyFill="1" applyBorder="1" applyAlignment="1">
      <alignment horizontal="right"/>
    </xf>
    <xf numFmtId="40" fontId="2" fillId="5" borderId="10" xfId="0" applyNumberFormat="1" applyFont="1" applyFill="1" applyBorder="1" applyAlignment="1">
      <alignment horizontal="right"/>
    </xf>
    <xf numFmtId="40" fontId="2" fillId="5" borderId="17" xfId="0" applyNumberFormat="1" applyFont="1" applyFill="1" applyBorder="1" applyAlignment="1">
      <alignment horizontal="right"/>
    </xf>
    <xf numFmtId="40" fontId="2" fillId="6" borderId="18" xfId="0" applyNumberFormat="1" applyFont="1" applyFill="1" applyBorder="1" applyAlignment="1">
      <alignment horizontal="right"/>
    </xf>
    <xf numFmtId="40" fontId="2" fillId="6" borderId="10" xfId="0" applyNumberFormat="1" applyFont="1" applyFill="1" applyBorder="1" applyAlignment="1">
      <alignment horizontal="right"/>
    </xf>
    <xf numFmtId="40" fontId="2" fillId="6" borderId="17" xfId="0" applyNumberFormat="1" applyFont="1" applyFill="1" applyBorder="1" applyAlignment="1">
      <alignment horizontal="right"/>
    </xf>
    <xf numFmtId="40" fontId="2" fillId="5" borderId="21" xfId="0" applyNumberFormat="1" applyFont="1" applyFill="1" applyBorder="1" applyAlignment="1">
      <alignment horizontal="right"/>
    </xf>
    <xf numFmtId="40" fontId="2" fillId="5" borderId="20" xfId="0" applyNumberFormat="1" applyFont="1" applyFill="1" applyBorder="1" applyAlignment="1">
      <alignment horizontal="right"/>
    </xf>
    <xf numFmtId="0" fontId="2" fillId="0" borderId="41" xfId="0" applyFont="1" applyBorder="1" applyAlignment="1">
      <alignment horizontal="center"/>
    </xf>
    <xf numFmtId="10" fontId="1" fillId="0" borderId="0" xfId="2" applyNumberFormat="1" applyFont="1"/>
    <xf numFmtId="40" fontId="2" fillId="3" borderId="4" xfId="0" applyNumberFormat="1" applyFont="1" applyFill="1" applyBorder="1" applyAlignment="1">
      <alignment horizontal="right"/>
    </xf>
    <xf numFmtId="40" fontId="2" fillId="0" borderId="25" xfId="0" applyNumberFormat="1" applyFont="1" applyBorder="1" applyAlignment="1">
      <alignment horizontal="right"/>
    </xf>
    <xf numFmtId="40" fontId="2" fillId="0" borderId="4" xfId="0" applyNumberFormat="1" applyFont="1" applyBorder="1" applyAlignment="1">
      <alignment horizontal="right"/>
    </xf>
    <xf numFmtId="40" fontId="2" fillId="0" borderId="28" xfId="0" applyNumberFormat="1" applyFont="1" applyBorder="1" applyAlignment="1">
      <alignment horizontal="right"/>
    </xf>
    <xf numFmtId="40" fontId="2" fillId="0" borderId="49" xfId="0" applyNumberFormat="1" applyFont="1" applyBorder="1" applyAlignment="1">
      <alignment horizontal="right"/>
    </xf>
    <xf numFmtId="40" fontId="2" fillId="0" borderId="13" xfId="0" applyNumberFormat="1" applyFont="1" applyBorder="1" applyAlignment="1">
      <alignment horizontal="right"/>
    </xf>
    <xf numFmtId="40" fontId="2" fillId="0" borderId="53" xfId="0" applyNumberFormat="1" applyFont="1" applyBorder="1" applyAlignment="1">
      <alignment horizontal="right"/>
    </xf>
    <xf numFmtId="40" fontId="3" fillId="3" borderId="54" xfId="0" applyNumberFormat="1" applyFont="1" applyFill="1" applyBorder="1" applyAlignment="1">
      <alignment horizontal="right"/>
    </xf>
    <xf numFmtId="40" fontId="3" fillId="3" borderId="48" xfId="0" applyNumberFormat="1" applyFont="1" applyFill="1" applyBorder="1" applyAlignment="1">
      <alignment horizontal="right"/>
    </xf>
    <xf numFmtId="40" fontId="2" fillId="0" borderId="55" xfId="0" applyNumberFormat="1" applyFont="1" applyBorder="1" applyAlignment="1">
      <alignment horizontal="right"/>
    </xf>
    <xf numFmtId="40" fontId="2" fillId="0" borderId="56" xfId="0" applyNumberFormat="1" applyFont="1" applyBorder="1" applyAlignment="1">
      <alignment horizontal="right"/>
    </xf>
    <xf numFmtId="40" fontId="2" fillId="0" borderId="57" xfId="0" applyNumberFormat="1" applyFont="1" applyBorder="1" applyAlignment="1">
      <alignment horizontal="right"/>
    </xf>
    <xf numFmtId="40" fontId="2" fillId="0" borderId="11" xfId="0" applyNumberFormat="1" applyFont="1" applyBorder="1" applyAlignment="1">
      <alignment horizontal="right"/>
    </xf>
    <xf numFmtId="40" fontId="2" fillId="0" borderId="2" xfId="0" applyNumberFormat="1" applyFont="1" applyBorder="1" applyAlignment="1">
      <alignment horizontal="right"/>
    </xf>
    <xf numFmtId="40" fontId="2" fillId="0" borderId="14" xfId="0" applyNumberFormat="1" applyFont="1" applyBorder="1" applyAlignment="1">
      <alignment horizontal="right"/>
    </xf>
    <xf numFmtId="40" fontId="2" fillId="5" borderId="25" xfId="0" applyNumberFormat="1" applyFont="1" applyFill="1" applyBorder="1" applyAlignment="1">
      <alignment horizontal="right"/>
    </xf>
    <xf numFmtId="40" fontId="2" fillId="5" borderId="4" xfId="0" applyNumberFormat="1" applyFont="1" applyFill="1" applyBorder="1" applyAlignment="1">
      <alignment horizontal="right"/>
    </xf>
    <xf numFmtId="40" fontId="2" fillId="6" borderId="25" xfId="0" applyNumberFormat="1" applyFont="1" applyFill="1" applyBorder="1" applyAlignment="1">
      <alignment horizontal="right"/>
    </xf>
    <xf numFmtId="40" fontId="2" fillId="6" borderId="4" xfId="0" applyNumberFormat="1" applyFont="1" applyFill="1" applyBorder="1" applyAlignment="1">
      <alignment horizontal="right"/>
    </xf>
    <xf numFmtId="40" fontId="2" fillId="6" borderId="28" xfId="0" applyNumberFormat="1" applyFont="1" applyFill="1" applyBorder="1" applyAlignment="1">
      <alignment horizontal="right"/>
    </xf>
    <xf numFmtId="40" fontId="2" fillId="3" borderId="37" xfId="0" applyNumberFormat="1" applyFont="1" applyFill="1" applyBorder="1" applyAlignment="1">
      <alignment horizontal="right"/>
    </xf>
    <xf numFmtId="40" fontId="2" fillId="3" borderId="30" xfId="0" applyNumberFormat="1" applyFont="1" applyFill="1" applyBorder="1" applyAlignment="1">
      <alignment horizontal="right"/>
    </xf>
    <xf numFmtId="40" fontId="2" fillId="0" borderId="25" xfId="0" applyNumberFormat="1" applyFont="1" applyFill="1" applyBorder="1" applyAlignment="1">
      <alignment horizontal="right"/>
    </xf>
    <xf numFmtId="40" fontId="2" fillId="0" borderId="4" xfId="0" applyNumberFormat="1" applyFont="1" applyFill="1" applyBorder="1" applyAlignment="1">
      <alignment horizontal="right"/>
    </xf>
    <xf numFmtId="40" fontId="2" fillId="0" borderId="28" xfId="0" applyNumberFormat="1" applyFont="1" applyFill="1" applyBorder="1" applyAlignment="1">
      <alignment horizontal="right"/>
    </xf>
    <xf numFmtId="40" fontId="2" fillId="0" borderId="58" xfId="0" applyNumberFormat="1" applyFont="1" applyBorder="1" applyAlignment="1">
      <alignment horizontal="right"/>
    </xf>
    <xf numFmtId="40" fontId="2" fillId="0" borderId="3" xfId="0" applyNumberFormat="1" applyFont="1" applyBorder="1" applyAlignment="1">
      <alignment horizontal="right"/>
    </xf>
    <xf numFmtId="40" fontId="2" fillId="0" borderId="59" xfId="0" applyNumberFormat="1" applyFont="1" applyBorder="1" applyAlignment="1">
      <alignment horizontal="right"/>
    </xf>
    <xf numFmtId="0" fontId="10" fillId="2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7" borderId="43" xfId="0" applyFont="1" applyFill="1" applyBorder="1" applyAlignment="1">
      <alignment vertical="center"/>
    </xf>
    <xf numFmtId="0" fontId="3" fillId="7" borderId="46" xfId="0" applyFont="1" applyFill="1" applyBorder="1" applyAlignment="1">
      <alignment horizontal="center" vertical="center"/>
    </xf>
    <xf numFmtId="40" fontId="3" fillId="8" borderId="47" xfId="0" applyNumberFormat="1" applyFont="1" applyFill="1" applyBorder="1" applyAlignment="1">
      <alignment horizontal="right" vertical="center"/>
    </xf>
    <xf numFmtId="40" fontId="3" fillId="8" borderId="54" xfId="0" applyNumberFormat="1" applyFont="1" applyFill="1" applyBorder="1" applyAlignment="1">
      <alignment horizontal="right" vertical="center"/>
    </xf>
    <xf numFmtId="40" fontId="3" fillId="8" borderId="48" xfId="0" applyNumberFormat="1" applyFont="1" applyFill="1" applyBorder="1" applyAlignment="1">
      <alignment horizontal="right" vertical="center"/>
    </xf>
    <xf numFmtId="0" fontId="3" fillId="7" borderId="44" xfId="0" applyFont="1" applyFill="1" applyBorder="1" applyAlignment="1">
      <alignment vertical="center"/>
    </xf>
    <xf numFmtId="0" fontId="3" fillId="7" borderId="45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40" fontId="1" fillId="0" borderId="0" xfId="0" applyNumberFormat="1" applyFont="1"/>
    <xf numFmtId="10" fontId="0" fillId="0" borderId="0" xfId="2" applyNumberFormat="1" applyFont="1"/>
    <xf numFmtId="40" fontId="2" fillId="0" borderId="55" xfId="0" applyNumberFormat="1" applyFont="1" applyFill="1" applyBorder="1" applyAlignment="1">
      <alignment horizontal="right"/>
    </xf>
    <xf numFmtId="40" fontId="2" fillId="0" borderId="57" xfId="0" applyNumberFormat="1" applyFont="1" applyFill="1" applyBorder="1" applyAlignment="1">
      <alignment horizontal="right"/>
    </xf>
    <xf numFmtId="40" fontId="2" fillId="0" borderId="11" xfId="0" applyNumberFormat="1" applyFont="1" applyFill="1" applyBorder="1" applyAlignment="1">
      <alignment horizontal="right"/>
    </xf>
    <xf numFmtId="40" fontId="2" fillId="0" borderId="14" xfId="0" applyNumberFormat="1" applyFont="1" applyFill="1" applyBorder="1" applyAlignment="1">
      <alignment horizontal="right"/>
    </xf>
    <xf numFmtId="40" fontId="2" fillId="0" borderId="6" xfId="0" applyNumberFormat="1" applyFont="1" applyFill="1" applyBorder="1" applyAlignment="1">
      <alignment horizontal="right"/>
    </xf>
    <xf numFmtId="40" fontId="2" fillId="0" borderId="60" xfId="0" applyNumberFormat="1" applyFont="1" applyFill="1" applyBorder="1" applyAlignment="1">
      <alignment horizontal="right"/>
    </xf>
    <xf numFmtId="40" fontId="2" fillId="3" borderId="58" xfId="0" applyNumberFormat="1" applyFont="1" applyFill="1" applyBorder="1" applyAlignment="1">
      <alignment horizontal="right"/>
    </xf>
    <xf numFmtId="40" fontId="3" fillId="8" borderId="43" xfId="0" applyNumberFormat="1" applyFont="1" applyFill="1" applyBorder="1" applyAlignment="1">
      <alignment horizontal="right" vertical="center"/>
    </xf>
    <xf numFmtId="40" fontId="2" fillId="3" borderId="59" xfId="0" applyNumberFormat="1" applyFont="1" applyFill="1" applyBorder="1" applyAlignment="1">
      <alignment horizontal="right"/>
    </xf>
    <xf numFmtId="40" fontId="3" fillId="8" borderId="61" xfId="0" applyNumberFormat="1" applyFont="1" applyFill="1" applyBorder="1" applyAlignment="1">
      <alignment horizontal="right" vertical="center"/>
    </xf>
    <xf numFmtId="40" fontId="2" fillId="0" borderId="62" xfId="0" applyNumberFormat="1" applyFont="1" applyFill="1" applyBorder="1" applyAlignment="1">
      <alignment horizontal="right"/>
    </xf>
    <xf numFmtId="40" fontId="2" fillId="0" borderId="13" xfId="0" applyNumberFormat="1" applyFont="1" applyFill="1" applyBorder="1" applyAlignment="1">
      <alignment horizontal="right"/>
    </xf>
    <xf numFmtId="40" fontId="2" fillId="0" borderId="1" xfId="0" applyNumberFormat="1" applyFont="1" applyFill="1" applyBorder="1" applyAlignment="1">
      <alignment horizontal="right"/>
    </xf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/>
    <xf numFmtId="0" fontId="11" fillId="0" borderId="63" xfId="0" applyFont="1" applyBorder="1"/>
    <xf numFmtId="0" fontId="0" fillId="0" borderId="63" xfId="0" applyBorder="1"/>
    <xf numFmtId="0" fontId="0" fillId="0" borderId="63" xfId="0" applyBorder="1" applyAlignment="1">
      <alignment horizontal="center"/>
    </xf>
    <xf numFmtId="0" fontId="1" fillId="0" borderId="0" xfId="0" applyFont="1" applyAlignment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3" fillId="0" borderId="6" xfId="0" applyFont="1" applyBorder="1" applyAlignment="1"/>
    <xf numFmtId="0" fontId="3" fillId="0" borderId="0" xfId="0" applyFont="1" applyBorder="1" applyAlignment="1"/>
    <xf numFmtId="0" fontId="3" fillId="4" borderId="1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0" fontId="2" fillId="0" borderId="64" xfId="0" applyNumberFormat="1" applyFont="1" applyBorder="1" applyAlignment="1">
      <alignment horizontal="right"/>
    </xf>
    <xf numFmtId="44" fontId="0" fillId="9" borderId="0" xfId="1" applyFont="1" applyFill="1"/>
    <xf numFmtId="40" fontId="2" fillId="3" borderId="28" xfId="0" applyNumberFormat="1" applyFont="1" applyFill="1" applyBorder="1" applyAlignment="1">
      <alignment horizontal="right"/>
    </xf>
    <xf numFmtId="40" fontId="2" fillId="5" borderId="16" xfId="0" applyNumberFormat="1" applyFont="1" applyFill="1" applyBorder="1" applyAlignment="1">
      <alignment horizontal="right"/>
    </xf>
    <xf numFmtId="40" fontId="2" fillId="5" borderId="66" xfId="0" applyNumberFormat="1" applyFont="1" applyFill="1" applyBorder="1" applyAlignment="1">
      <alignment horizontal="right"/>
    </xf>
    <xf numFmtId="40" fontId="2" fillId="5" borderId="27" xfId="0" applyNumberFormat="1" applyFont="1" applyFill="1" applyBorder="1" applyAlignment="1">
      <alignment horizontal="right"/>
    </xf>
    <xf numFmtId="40" fontId="2" fillId="3" borderId="65" xfId="0" applyNumberFormat="1" applyFont="1" applyFill="1" applyBorder="1" applyAlignment="1">
      <alignment horizontal="right"/>
    </xf>
    <xf numFmtId="0" fontId="2" fillId="0" borderId="67" xfId="0" applyFont="1" applyBorder="1" applyAlignment="1">
      <alignment horizontal="center"/>
    </xf>
    <xf numFmtId="0" fontId="0" fillId="0" borderId="0" xfId="0" applyAlignment="1">
      <alignment horizontal="right"/>
    </xf>
    <xf numFmtId="43" fontId="13" fillId="0" borderId="68" xfId="3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1" fontId="0" fillId="0" borderId="0" xfId="0" applyNumberFormat="1"/>
    <xf numFmtId="9" fontId="2" fillId="3" borderId="4" xfId="2" applyFont="1" applyFill="1" applyBorder="1" applyAlignment="1">
      <alignment horizontal="right"/>
    </xf>
    <xf numFmtId="40" fontId="2" fillId="0" borderId="66" xfId="0" applyNumberFormat="1" applyFont="1" applyBorder="1" applyAlignment="1">
      <alignment horizontal="right"/>
    </xf>
    <xf numFmtId="40" fontId="2" fillId="5" borderId="26" xfId="0" applyNumberFormat="1" applyFont="1" applyFill="1" applyBorder="1" applyAlignment="1">
      <alignment horizontal="right"/>
    </xf>
    <xf numFmtId="0" fontId="3" fillId="10" borderId="4" xfId="0" applyFont="1" applyFill="1" applyBorder="1" applyAlignment="1">
      <alignment horizontal="center"/>
    </xf>
    <xf numFmtId="40" fontId="2" fillId="11" borderId="1" xfId="0" applyNumberFormat="1" applyFont="1" applyFill="1" applyBorder="1" applyAlignment="1">
      <alignment horizontal="right"/>
    </xf>
    <xf numFmtId="9" fontId="2" fillId="11" borderId="50" xfId="2" applyFont="1" applyFill="1" applyBorder="1" applyAlignment="1">
      <alignment horizontal="right"/>
    </xf>
    <xf numFmtId="40" fontId="2" fillId="11" borderId="66" xfId="0" applyNumberFormat="1" applyFont="1" applyFill="1" applyBorder="1" applyAlignment="1">
      <alignment horizontal="right"/>
    </xf>
    <xf numFmtId="9" fontId="3" fillId="3" borderId="54" xfId="2" applyFont="1" applyFill="1" applyBorder="1" applyAlignment="1">
      <alignment horizontal="right"/>
    </xf>
    <xf numFmtId="9" fontId="2" fillId="3" borderId="37" xfId="2" applyFont="1" applyFill="1" applyBorder="1" applyAlignment="1">
      <alignment horizontal="right"/>
    </xf>
    <xf numFmtId="9" fontId="2" fillId="12" borderId="71" xfId="2" applyFont="1" applyFill="1" applyBorder="1" applyAlignment="1">
      <alignment horizontal="right"/>
    </xf>
    <xf numFmtId="40" fontId="2" fillId="5" borderId="71" xfId="0" applyNumberFormat="1" applyFont="1" applyFill="1" applyBorder="1" applyAlignment="1">
      <alignment horizontal="right"/>
    </xf>
    <xf numFmtId="40" fontId="2" fillId="11" borderId="71" xfId="0" applyNumberFormat="1" applyFont="1" applyFill="1" applyBorder="1" applyAlignment="1">
      <alignment horizontal="right"/>
    </xf>
    <xf numFmtId="9" fontId="3" fillId="3" borderId="37" xfId="2" applyFont="1" applyFill="1" applyBorder="1" applyAlignment="1">
      <alignment horizontal="right"/>
    </xf>
    <xf numFmtId="40" fontId="6" fillId="0" borderId="72" xfId="0" applyNumberFormat="1" applyFont="1" applyBorder="1"/>
    <xf numFmtId="9" fontId="2" fillId="11" borderId="4" xfId="2" applyFont="1" applyFill="1" applyBorder="1" applyAlignment="1">
      <alignment horizontal="right"/>
    </xf>
    <xf numFmtId="40" fontId="2" fillId="6" borderId="1" xfId="0" applyNumberFormat="1" applyFont="1" applyFill="1" applyBorder="1" applyAlignment="1">
      <alignment horizontal="right"/>
    </xf>
    <xf numFmtId="9" fontId="2" fillId="0" borderId="50" xfId="2" applyFont="1" applyBorder="1" applyAlignment="1">
      <alignment horizontal="right"/>
    </xf>
    <xf numFmtId="0" fontId="3" fillId="4" borderId="2" xfId="0" applyFont="1" applyFill="1" applyBorder="1" applyAlignment="1">
      <alignment horizontal="center" wrapText="1"/>
    </xf>
    <xf numFmtId="40" fontId="2" fillId="0" borderId="7" xfId="0" applyNumberFormat="1" applyFont="1" applyBorder="1" applyAlignment="1">
      <alignment horizontal="right"/>
    </xf>
    <xf numFmtId="40" fontId="2" fillId="0" borderId="19" xfId="0" applyNumberFormat="1" applyFont="1" applyBorder="1" applyAlignment="1">
      <alignment horizontal="right"/>
    </xf>
    <xf numFmtId="40" fontId="2" fillId="3" borderId="73" xfId="0" applyNumberFormat="1" applyFont="1" applyFill="1" applyBorder="1" applyAlignment="1">
      <alignment horizontal="right"/>
    </xf>
    <xf numFmtId="40" fontId="2" fillId="0" borderId="15" xfId="0" applyNumberFormat="1" applyFont="1" applyBorder="1" applyAlignment="1">
      <alignment horizontal="right"/>
    </xf>
    <xf numFmtId="40" fontId="3" fillId="3" borderId="43" xfId="0" applyNumberFormat="1" applyFont="1" applyFill="1" applyBorder="1" applyAlignment="1">
      <alignment horizontal="right"/>
    </xf>
    <xf numFmtId="40" fontId="2" fillId="3" borderId="74" xfId="0" applyNumberFormat="1" applyFont="1" applyFill="1" applyBorder="1" applyAlignment="1">
      <alignment horizontal="right"/>
    </xf>
    <xf numFmtId="40" fontId="2" fillId="5" borderId="24" xfId="0" applyNumberFormat="1" applyFont="1" applyFill="1" applyBorder="1" applyAlignment="1">
      <alignment horizontal="right"/>
    </xf>
    <xf numFmtId="40" fontId="2" fillId="0" borderId="24" xfId="0" applyNumberFormat="1" applyFont="1" applyBorder="1" applyAlignment="1">
      <alignment horizontal="right"/>
    </xf>
    <xf numFmtId="40" fontId="3" fillId="3" borderId="74" xfId="0" applyNumberFormat="1" applyFont="1" applyFill="1" applyBorder="1" applyAlignment="1">
      <alignment horizontal="right"/>
    </xf>
    <xf numFmtId="40" fontId="2" fillId="0" borderId="73" xfId="0" applyNumberFormat="1" applyFont="1" applyFill="1" applyBorder="1" applyAlignment="1">
      <alignment horizontal="right"/>
    </xf>
    <xf numFmtId="40" fontId="2" fillId="0" borderId="73" xfId="0" applyNumberFormat="1" applyFont="1" applyBorder="1" applyAlignment="1">
      <alignment horizontal="right"/>
    </xf>
    <xf numFmtId="40" fontId="2" fillId="5" borderId="15" xfId="0" applyNumberFormat="1" applyFont="1" applyFill="1" applyBorder="1" applyAlignment="1">
      <alignment horizontal="right"/>
    </xf>
    <xf numFmtId="40" fontId="2" fillId="6" borderId="7" xfId="0" applyNumberFormat="1" applyFont="1" applyFill="1" applyBorder="1" applyAlignment="1">
      <alignment horizontal="right"/>
    </xf>
    <xf numFmtId="40" fontId="2" fillId="3" borderId="70" xfId="0" applyNumberFormat="1" applyFont="1" applyFill="1" applyBorder="1" applyAlignment="1">
      <alignment horizontal="right"/>
    </xf>
    <xf numFmtId="40" fontId="3" fillId="3" borderId="45" xfId="0" applyNumberFormat="1" applyFont="1" applyFill="1" applyBorder="1" applyAlignment="1">
      <alignment horizontal="right"/>
    </xf>
    <xf numFmtId="40" fontId="2" fillId="3" borderId="69" xfId="0" applyNumberFormat="1" applyFont="1" applyFill="1" applyBorder="1" applyAlignment="1">
      <alignment horizontal="right"/>
    </xf>
    <xf numFmtId="40" fontId="3" fillId="3" borderId="69" xfId="0" applyNumberFormat="1" applyFont="1" applyFill="1" applyBorder="1" applyAlignment="1">
      <alignment horizontal="right"/>
    </xf>
    <xf numFmtId="40" fontId="2" fillId="0" borderId="70" xfId="0" applyNumberFormat="1" applyFont="1" applyFill="1" applyBorder="1" applyAlignment="1">
      <alignment horizontal="right"/>
    </xf>
    <xf numFmtId="40" fontId="2" fillId="0" borderId="70" xfId="0" applyNumberFormat="1" applyFont="1" applyBorder="1" applyAlignment="1">
      <alignment horizontal="right"/>
    </xf>
    <xf numFmtId="0" fontId="3" fillId="10" borderId="80" xfId="0" applyFont="1" applyFill="1" applyBorder="1" applyAlignment="1">
      <alignment horizontal="center"/>
    </xf>
    <xf numFmtId="0" fontId="3" fillId="10" borderId="81" xfId="0" applyFont="1" applyFill="1" applyBorder="1" applyAlignment="1">
      <alignment horizontal="center"/>
    </xf>
    <xf numFmtId="40" fontId="2" fillId="11" borderId="82" xfId="0" applyNumberFormat="1" applyFont="1" applyFill="1" applyBorder="1" applyAlignment="1">
      <alignment horizontal="right"/>
    </xf>
    <xf numFmtId="40" fontId="2" fillId="11" borderId="83" xfId="0" applyNumberFormat="1" applyFont="1" applyFill="1" applyBorder="1" applyAlignment="1">
      <alignment horizontal="right"/>
    </xf>
    <xf numFmtId="9" fontId="2" fillId="11" borderId="84" xfId="2" applyFont="1" applyFill="1" applyBorder="1" applyAlignment="1">
      <alignment horizontal="right"/>
    </xf>
    <xf numFmtId="9" fontId="2" fillId="11" borderId="85" xfId="2" applyFont="1" applyFill="1" applyBorder="1" applyAlignment="1">
      <alignment horizontal="right"/>
    </xf>
    <xf numFmtId="9" fontId="2" fillId="3" borderId="80" xfId="2" applyFont="1" applyFill="1" applyBorder="1" applyAlignment="1">
      <alignment horizontal="right"/>
    </xf>
    <xf numFmtId="9" fontId="2" fillId="3" borderId="79" xfId="2" applyFont="1" applyFill="1" applyBorder="1" applyAlignment="1">
      <alignment horizontal="right"/>
    </xf>
    <xf numFmtId="40" fontId="2" fillId="11" borderId="86" xfId="0" applyNumberFormat="1" applyFont="1" applyFill="1" applyBorder="1" applyAlignment="1">
      <alignment horizontal="right"/>
    </xf>
    <xf numFmtId="40" fontId="2" fillId="11" borderId="87" xfId="0" applyNumberFormat="1" applyFont="1" applyFill="1" applyBorder="1" applyAlignment="1">
      <alignment horizontal="right"/>
    </xf>
    <xf numFmtId="9" fontId="3" fillId="3" borderId="88" xfId="2" applyFont="1" applyFill="1" applyBorder="1" applyAlignment="1">
      <alignment horizontal="right"/>
    </xf>
    <xf numFmtId="9" fontId="3" fillId="3" borderId="89" xfId="2" applyFont="1" applyFill="1" applyBorder="1" applyAlignment="1">
      <alignment horizontal="right"/>
    </xf>
    <xf numFmtId="9" fontId="2" fillId="3" borderId="90" xfId="2" applyFont="1" applyFill="1" applyBorder="1" applyAlignment="1">
      <alignment horizontal="right"/>
    </xf>
    <xf numFmtId="9" fontId="2" fillId="3" borderId="91" xfId="2" applyFont="1" applyFill="1" applyBorder="1" applyAlignment="1">
      <alignment horizontal="right"/>
    </xf>
    <xf numFmtId="9" fontId="2" fillId="12" borderId="92" xfId="2" applyFont="1" applyFill="1" applyBorder="1" applyAlignment="1">
      <alignment horizontal="right"/>
    </xf>
    <xf numFmtId="9" fontId="2" fillId="12" borderId="93" xfId="2" applyFont="1" applyFill="1" applyBorder="1" applyAlignment="1">
      <alignment horizontal="right"/>
    </xf>
    <xf numFmtId="40" fontId="2" fillId="5" borderId="92" xfId="0" applyNumberFormat="1" applyFont="1" applyFill="1" applyBorder="1" applyAlignment="1">
      <alignment horizontal="right"/>
    </xf>
    <xf numFmtId="40" fontId="2" fillId="5" borderId="93" xfId="0" applyNumberFormat="1" applyFont="1" applyFill="1" applyBorder="1" applyAlignment="1">
      <alignment horizontal="right"/>
    </xf>
    <xf numFmtId="40" fontId="2" fillId="11" borderId="92" xfId="0" applyNumberFormat="1" applyFont="1" applyFill="1" applyBorder="1" applyAlignment="1">
      <alignment horizontal="right"/>
    </xf>
    <xf numFmtId="40" fontId="2" fillId="11" borderId="93" xfId="0" applyNumberFormat="1" applyFont="1" applyFill="1" applyBorder="1" applyAlignment="1">
      <alignment horizontal="right"/>
    </xf>
    <xf numFmtId="9" fontId="3" fillId="3" borderId="90" xfId="2" applyFont="1" applyFill="1" applyBorder="1" applyAlignment="1">
      <alignment horizontal="right"/>
    </xf>
    <xf numFmtId="9" fontId="3" fillId="3" borderId="91" xfId="2" applyFont="1" applyFill="1" applyBorder="1" applyAlignment="1">
      <alignment horizontal="right"/>
    </xf>
    <xf numFmtId="40" fontId="6" fillId="0" borderId="94" xfId="0" applyNumberFormat="1" applyFont="1" applyBorder="1"/>
    <xf numFmtId="40" fontId="6" fillId="0" borderId="95" xfId="0" applyNumberFormat="1" applyFont="1" applyBorder="1"/>
    <xf numFmtId="9" fontId="2" fillId="11" borderId="80" xfId="2" applyFont="1" applyFill="1" applyBorder="1" applyAlignment="1">
      <alignment horizontal="right"/>
    </xf>
    <xf numFmtId="9" fontId="2" fillId="11" borderId="79" xfId="2" applyFont="1" applyFill="1" applyBorder="1" applyAlignment="1">
      <alignment horizontal="right"/>
    </xf>
    <xf numFmtId="40" fontId="2" fillId="5" borderId="86" xfId="0" applyNumberFormat="1" applyFont="1" applyFill="1" applyBorder="1" applyAlignment="1">
      <alignment horizontal="right"/>
    </xf>
    <xf numFmtId="40" fontId="2" fillId="5" borderId="87" xfId="0" applyNumberFormat="1" applyFont="1" applyFill="1" applyBorder="1" applyAlignment="1">
      <alignment horizontal="right"/>
    </xf>
    <xf numFmtId="40" fontId="2" fillId="6" borderId="82" xfId="0" applyNumberFormat="1" applyFont="1" applyFill="1" applyBorder="1" applyAlignment="1">
      <alignment horizontal="right"/>
    </xf>
    <xf numFmtId="40" fontId="2" fillId="6" borderId="83" xfId="0" applyNumberFormat="1" applyFont="1" applyFill="1" applyBorder="1" applyAlignment="1">
      <alignment horizontal="right"/>
    </xf>
    <xf numFmtId="40" fontId="2" fillId="0" borderId="84" xfId="0" applyNumberFormat="1" applyFont="1" applyBorder="1" applyAlignment="1">
      <alignment horizontal="right"/>
    </xf>
    <xf numFmtId="40" fontId="2" fillId="0" borderId="85" xfId="0" applyNumberFormat="1" applyFont="1" applyBorder="1" applyAlignment="1">
      <alignment horizontal="right"/>
    </xf>
    <xf numFmtId="9" fontId="2" fillId="0" borderId="84" xfId="2" applyFont="1" applyBorder="1" applyAlignment="1">
      <alignment horizontal="right"/>
    </xf>
    <xf numFmtId="9" fontId="2" fillId="0" borderId="85" xfId="2" applyFont="1" applyBorder="1" applyAlignment="1">
      <alignment horizontal="right"/>
    </xf>
    <xf numFmtId="9" fontId="2" fillId="3" borderId="96" xfId="2" applyFont="1" applyFill="1" applyBorder="1" applyAlignment="1">
      <alignment horizontal="right"/>
    </xf>
    <xf numFmtId="9" fontId="2" fillId="3" borderId="97" xfId="2" applyFont="1" applyFill="1" applyBorder="1" applyAlignment="1">
      <alignment horizontal="right"/>
    </xf>
    <xf numFmtId="9" fontId="2" fillId="3" borderId="98" xfId="2" applyFont="1" applyFill="1" applyBorder="1" applyAlignment="1">
      <alignment horizontal="right"/>
    </xf>
    <xf numFmtId="9" fontId="2" fillId="11" borderId="99" xfId="2" applyNumberFormat="1" applyFont="1" applyFill="1" applyBorder="1" applyAlignment="1">
      <alignment horizontal="right"/>
    </xf>
    <xf numFmtId="9" fontId="2" fillId="11" borderId="100" xfId="2" applyNumberFormat="1" applyFont="1" applyFill="1" applyBorder="1" applyAlignment="1">
      <alignment horizontal="right"/>
    </xf>
    <xf numFmtId="9" fontId="2" fillId="11" borderId="101" xfId="2" applyNumberFormat="1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0" borderId="39" xfId="0" applyFont="1" applyBorder="1" applyAlignment="1"/>
    <xf numFmtId="0" fontId="3" fillId="0" borderId="26" xfId="0" applyFont="1" applyBorder="1" applyAlignment="1"/>
    <xf numFmtId="0" fontId="2" fillId="0" borderId="0" xfId="0" applyFont="1" applyAlignment="1"/>
    <xf numFmtId="0" fontId="2" fillId="0" borderId="10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2" fillId="0" borderId="5" xfId="0" applyFont="1" applyBorder="1" applyAlignment="1"/>
    <xf numFmtId="0" fontId="3" fillId="4" borderId="8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10" borderId="78" xfId="0" applyFont="1" applyFill="1" applyBorder="1" applyAlignment="1">
      <alignment horizontal="center" wrapText="1"/>
    </xf>
    <xf numFmtId="0" fontId="3" fillId="10" borderId="3" xfId="0" applyFont="1" applyFill="1" applyBorder="1" applyAlignment="1">
      <alignment horizontal="center" wrapText="1"/>
    </xf>
    <xf numFmtId="0" fontId="3" fillId="10" borderId="79" xfId="0" applyFont="1" applyFill="1" applyBorder="1" applyAlignment="1">
      <alignment horizontal="center" wrapText="1"/>
    </xf>
    <xf numFmtId="0" fontId="3" fillId="10" borderId="75" xfId="0" applyFont="1" applyFill="1" applyBorder="1" applyAlignment="1">
      <alignment horizontal="center" wrapText="1"/>
    </xf>
    <xf numFmtId="0" fontId="3" fillId="10" borderId="76" xfId="0" applyFont="1" applyFill="1" applyBorder="1" applyAlignment="1">
      <alignment horizontal="center" wrapText="1"/>
    </xf>
    <xf numFmtId="0" fontId="3" fillId="10" borderId="7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/>
    <xf numFmtId="0" fontId="2" fillId="0" borderId="0" xfId="0" applyFont="1" applyBorder="1" applyAlignment="1"/>
    <xf numFmtId="0" fontId="3" fillId="0" borderId="44" xfId="0" applyFont="1" applyBorder="1" applyAlignment="1"/>
    <xf numFmtId="0" fontId="3" fillId="0" borderId="45" xfId="0" applyFont="1" applyBorder="1" applyAlignment="1"/>
    <xf numFmtId="0" fontId="3" fillId="0" borderId="10" xfId="0" applyFont="1" applyBorder="1" applyAlignment="1"/>
    <xf numFmtId="0" fontId="3" fillId="0" borderId="5" xfId="0" applyFont="1" applyBorder="1" applyAlignment="1"/>
    <xf numFmtId="0" fontId="3" fillId="0" borderId="32" xfId="0" applyFont="1" applyBorder="1" applyAlignment="1"/>
    <xf numFmtId="0" fontId="6" fillId="0" borderId="40" xfId="0" applyFont="1" applyBorder="1" applyAlignment="1"/>
    <xf numFmtId="0" fontId="1" fillId="0" borderId="0" xfId="0" applyFont="1" applyAlignment="1"/>
    <xf numFmtId="0" fontId="2" fillId="0" borderId="31" xfId="0" applyFont="1" applyBorder="1" applyAlignment="1"/>
    <xf numFmtId="0" fontId="1" fillId="2" borderId="2" xfId="0" applyFont="1" applyFill="1" applyBorder="1" applyAlignment="1"/>
    <xf numFmtId="0" fontId="1" fillId="0" borderId="39" xfId="0" applyFont="1" applyBorder="1" applyAlignment="1"/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45" xfId="0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2" xfId="3" xr:uid="{DE74F272-BDEF-48D1-8F15-BF9170F772AC}"/>
    <cellStyle name="Percent" xfId="2" builtinId="5"/>
  </cellStyles>
  <dxfs count="0"/>
  <tableStyles count="0" defaultTableStyle="TableStyleMedium2" defaultPivotStyle="PivotStyleLight16"/>
  <colors>
    <mruColors>
      <color rgb="FFCCFF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Ending</a:t>
            </a:r>
            <a:r>
              <a:rPr lang="en-US" baseline="0"/>
              <a:t> Fund Blanace and Reserve for Economic Uncertainty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Visuals'!$A$5</c:f>
              <c:strCache>
                <c:ptCount val="1"/>
                <c:pt idx="0">
                  <c:v>Ending Fund Balance (Unrestricted)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_);[Red]\(&quot;$&quot;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'Graphs Visuals'!$B$4:$E$4</c:f>
              <c:strCache>
                <c:ptCount val="4"/>
                <c:pt idx="0">
                  <c:v>2018/19
Actuals</c:v>
                </c:pt>
                <c:pt idx="1">
                  <c:v>2019/20
2nd Interim</c:v>
                </c:pt>
                <c:pt idx="2">
                  <c:v>2019/20
Actuals</c:v>
                </c:pt>
                <c:pt idx="3">
                  <c:v>2020/21
Budget Adoption</c:v>
                </c:pt>
              </c:strCache>
            </c:strRef>
          </c:cat>
          <c:val>
            <c:numRef>
              <c:f>'Graphs Visuals'!$B$5:$E$5</c:f>
              <c:numCache>
                <c:formatCode>#,##0.00_);[Red]\(#,##0.00\)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E-4139-A783-F88AECF593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96518863"/>
        <c:axId val="1643270815"/>
      </c:barChart>
      <c:lineChart>
        <c:grouping val="standard"/>
        <c:varyColors val="0"/>
        <c:ser>
          <c:idx val="1"/>
          <c:order val="1"/>
          <c:tx>
            <c:strRef>
              <c:f>'Graphs Visuals'!$A$6</c:f>
              <c:strCache>
                <c:ptCount val="1"/>
                <c:pt idx="0">
                  <c:v>Reserve for Economic Uncertanties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'Graphs Visuals'!$B$4:$E$4</c:f>
              <c:strCache>
                <c:ptCount val="4"/>
                <c:pt idx="0">
                  <c:v>2018/19
Actuals</c:v>
                </c:pt>
                <c:pt idx="1">
                  <c:v>2019/20
2nd Interim</c:v>
                </c:pt>
                <c:pt idx="2">
                  <c:v>2019/20
Actuals</c:v>
                </c:pt>
                <c:pt idx="3">
                  <c:v>2020/21
Budget Adoption</c:v>
                </c:pt>
              </c:strCache>
            </c:strRef>
          </c:cat>
          <c:val>
            <c:numRef>
              <c:f>'Graphs Visuals'!$B$6:$E$6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7E-4139-A783-F88AECF593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6551935"/>
        <c:axId val="1643276223"/>
      </c:lineChart>
      <c:catAx>
        <c:axId val="1596518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270815"/>
        <c:crosses val="autoZero"/>
        <c:auto val="1"/>
        <c:lblAlgn val="ctr"/>
        <c:lblOffset val="100"/>
        <c:noMultiLvlLbl val="0"/>
      </c:catAx>
      <c:valAx>
        <c:axId val="1643270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518863"/>
        <c:crosses val="autoZero"/>
        <c:crossBetween val="between"/>
      </c:valAx>
      <c:valAx>
        <c:axId val="1643276223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551935"/>
        <c:crosses val="max"/>
        <c:crossBetween val="between"/>
      </c:valAx>
      <c:catAx>
        <c:axId val="15965519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32762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Enrollment and Attendance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Visuals'!$A$29</c:f>
              <c:strCache>
                <c:ptCount val="1"/>
                <c:pt idx="0">
                  <c:v>Enrollment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'Graphs Visuals'!$B$28:$F$28</c:f>
              <c:strCache>
                <c:ptCount val="3"/>
                <c:pt idx="0">
                  <c:v>2018/19
P-2 Actual</c:v>
                </c:pt>
                <c:pt idx="1">
                  <c:v>2019/20
P-2 Actual</c:v>
                </c:pt>
                <c:pt idx="2">
                  <c:v>2020/21
P-2 Projected</c:v>
                </c:pt>
              </c:strCache>
            </c:strRef>
          </c:cat>
          <c:val>
            <c:numRef>
              <c:f>'Graphs Visuals'!$B$29:$D$29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2-4D3D-A268-1D7A3EF6D027}"/>
            </c:ext>
          </c:extLst>
        </c:ser>
        <c:ser>
          <c:idx val="1"/>
          <c:order val="1"/>
          <c:tx>
            <c:strRef>
              <c:f>'Graphs Visuals'!$A$30</c:f>
              <c:strCache>
                <c:ptCount val="1"/>
                <c:pt idx="0">
                  <c:v>P-2 ADA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'Graphs Visuals'!$B$28:$F$28</c:f>
              <c:strCache>
                <c:ptCount val="3"/>
                <c:pt idx="0">
                  <c:v>2018/19
P-2 Actual</c:v>
                </c:pt>
                <c:pt idx="1">
                  <c:v>2019/20
P-2 Actual</c:v>
                </c:pt>
                <c:pt idx="2">
                  <c:v>2020/21
P-2 Projected</c:v>
                </c:pt>
              </c:strCache>
            </c:strRef>
          </c:cat>
          <c:val>
            <c:numRef>
              <c:f>'Graphs Visuals'!$B$30:$D$30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2-4D3D-A268-1D7A3EF6D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6517279"/>
        <c:axId val="1647498847"/>
      </c:barChart>
      <c:lineChart>
        <c:grouping val="standard"/>
        <c:varyColors val="0"/>
        <c:ser>
          <c:idx val="2"/>
          <c:order val="2"/>
          <c:tx>
            <c:strRef>
              <c:f>'Graphs Visuals'!$A$31</c:f>
              <c:strCache>
                <c:ptCount val="1"/>
                <c:pt idx="0">
                  <c:v>Attendance Rate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'Graphs Visuals'!$B$28:$F$28</c:f>
              <c:strCache>
                <c:ptCount val="3"/>
                <c:pt idx="0">
                  <c:v>2018/19
P-2 Actual</c:v>
                </c:pt>
                <c:pt idx="1">
                  <c:v>2019/20
P-2 Actual</c:v>
                </c:pt>
                <c:pt idx="2">
                  <c:v>2020/21
P-2 Projected</c:v>
                </c:pt>
              </c:strCache>
            </c:strRef>
          </c:cat>
          <c:val>
            <c:numRef>
              <c:f>'Graphs Visuals'!$B$31:$D$31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A2-4D3D-A268-1D7A3EF6D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552335"/>
        <c:axId val="1647495935"/>
      </c:lineChart>
      <c:catAx>
        <c:axId val="1646517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498847"/>
        <c:crosses val="autoZero"/>
        <c:auto val="1"/>
        <c:lblAlgn val="ctr"/>
        <c:lblOffset val="100"/>
        <c:noMultiLvlLbl val="0"/>
      </c:catAx>
      <c:valAx>
        <c:axId val="1647498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517279"/>
        <c:crosses val="autoZero"/>
        <c:crossBetween val="between"/>
      </c:valAx>
      <c:valAx>
        <c:axId val="164749593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552335"/>
        <c:crosses val="max"/>
        <c:crossBetween val="between"/>
      </c:valAx>
      <c:catAx>
        <c:axId val="15965523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7495935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Days Cash On Hand</a:t>
            </a:r>
          </a:p>
          <a:p>
            <a:pPr>
              <a:defRPr/>
            </a:pPr>
            <a:r>
              <a:rPr lang="en-US"/>
              <a:t>2020-21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3"/>
          <c:order val="3"/>
          <c:tx>
            <c:strRef>
              <c:f>'Graphs Visuals'!$E$54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2D050">
                <a:alpha val="20000"/>
              </a:srgbClr>
            </a:solidFill>
            <a:ln w="25400">
              <a:noFill/>
            </a:ln>
            <a:effectLst/>
          </c:spPr>
          <c:cat>
            <c:strRef>
              <c:f>'Graphs Visuals'!$A$56:$A$57</c:f>
              <c:strCache>
                <c:ptCount val="2"/>
                <c:pt idx="0">
                  <c:v>Jun. 2nd Interim</c:v>
                </c:pt>
                <c:pt idx="1">
                  <c:v>Jun. Actuals</c:v>
                </c:pt>
              </c:strCache>
            </c:strRef>
          </c:cat>
          <c:val>
            <c:numRef>
              <c:f>'Graphs Visuals'!$E$56:$E$57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8-400D-9985-3CF3810B6117}"/>
            </c:ext>
          </c:extLst>
        </c:ser>
        <c:ser>
          <c:idx val="4"/>
          <c:order val="4"/>
          <c:tx>
            <c:strRef>
              <c:f>'Graphs Visuals'!$F$54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strRef>
              <c:f>'Graphs Visuals'!$A$56:$A$57</c:f>
              <c:strCache>
                <c:ptCount val="2"/>
                <c:pt idx="0">
                  <c:v>Jun. 2nd Interim</c:v>
                </c:pt>
                <c:pt idx="1">
                  <c:v>Jun. Actuals</c:v>
                </c:pt>
              </c:strCache>
            </c:strRef>
          </c:cat>
          <c:val>
            <c:numRef>
              <c:f>'Graphs Visuals'!$F$56:$F$57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8-400D-9985-3CF3810B6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39567"/>
        <c:axId val="1340896063"/>
      </c:areaChart>
      <c:barChart>
        <c:barDir val="col"/>
        <c:grouping val="clustered"/>
        <c:varyColors val="0"/>
        <c:ser>
          <c:idx val="2"/>
          <c:order val="2"/>
          <c:tx>
            <c:strRef>
              <c:f>'Graphs Visuals'!$D$54</c:f>
              <c:strCache>
                <c:ptCount val="1"/>
                <c:pt idx="0">
                  <c:v>Days Cash on Hand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'Graphs Visuals'!$A$56:$A$57</c:f>
              <c:strCache>
                <c:ptCount val="2"/>
                <c:pt idx="0">
                  <c:v>Jun. 2nd Interim</c:v>
                </c:pt>
                <c:pt idx="1">
                  <c:v>Jun. Actuals</c:v>
                </c:pt>
              </c:strCache>
            </c:strRef>
          </c:cat>
          <c:val>
            <c:numRef>
              <c:f>'Graphs Visuals'!$D$56:$D$57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08-400D-9985-3CF3810B6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539567"/>
        <c:axId val="134089606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'Graphs Visuals'!$B$54</c15:sqref>
                        </c15:formulaRef>
                      </c:ext>
                    </c:extLst>
                    <c:strCache>
                      <c:ptCount val="1"/>
                      <c:pt idx="0">
                        <c:v>2019-20 Ending Cash Balance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'Graphs Visuals'!$A$56:$A$57</c15:sqref>
                        </c15:formulaRef>
                      </c:ext>
                    </c:extLst>
                    <c:strCache>
                      <c:ptCount val="2"/>
                      <c:pt idx="0">
                        <c:v>Jun. 2nd Interim</c:v>
                      </c:pt>
                      <c:pt idx="1">
                        <c:v>Jun. Actuals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'Graphs Visuals'!$B$56:$B$57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208-400D-9985-3CF3810B611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Visuals'!$C$54</c15:sqref>
                        </c15:formulaRef>
                      </c:ext>
                    </c:extLst>
                    <c:strCache>
                      <c:ptCount val="1"/>
                      <c:pt idx="0">
                        <c:v>Total Expenditures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Visuals'!$A$56:$A$57</c15:sqref>
                        </c15:formulaRef>
                      </c:ext>
                    </c:extLst>
                    <c:strCache>
                      <c:ptCount val="2"/>
                      <c:pt idx="0">
                        <c:v>Jun. 2nd Interim</c:v>
                      </c:pt>
                      <c:pt idx="1">
                        <c:v>Jun. Actuals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Visuals'!$C$56:$C$57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208-400D-9985-3CF3810B611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'Graphs Visuals'!$E$54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'Graphs Visuals'!$A$56:$A$57</c:f>
              <c:strCache>
                <c:ptCount val="2"/>
                <c:pt idx="0">
                  <c:v>Jun. 2nd Interim</c:v>
                </c:pt>
                <c:pt idx="1">
                  <c:v>Jun. Actuals</c:v>
                </c:pt>
              </c:strCache>
            </c:strRef>
          </c:cat>
          <c:val>
            <c:numRef>
              <c:f>'Graphs Visuals'!$E$56:$E$57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08-400D-9985-3CF3810B6117}"/>
            </c:ext>
          </c:extLst>
        </c:ser>
        <c:ser>
          <c:idx val="6"/>
          <c:order val="6"/>
          <c:tx>
            <c:strRef>
              <c:f>'Graphs Visuals'!$F$54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'Graphs Visuals'!$A$56:$A$57</c:f>
              <c:strCache>
                <c:ptCount val="2"/>
                <c:pt idx="0">
                  <c:v>Jun. 2nd Interim</c:v>
                </c:pt>
                <c:pt idx="1">
                  <c:v>Jun. Actuals</c:v>
                </c:pt>
              </c:strCache>
            </c:strRef>
          </c:cat>
          <c:val>
            <c:numRef>
              <c:f>'Graphs Visuals'!$F$56:$F$57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08-400D-9985-3CF3810B6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539567"/>
        <c:axId val="1340896063"/>
      </c:lineChart>
      <c:catAx>
        <c:axId val="1598539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Axis 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0896063"/>
        <c:crosses val="autoZero"/>
        <c:auto val="1"/>
        <c:lblAlgn val="ctr"/>
        <c:lblOffset val="100"/>
        <c:noMultiLvlLbl val="0"/>
      </c:catAx>
      <c:valAx>
        <c:axId val="1340896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Cash On Hand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8539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Days Cash On Hand</a:t>
            </a:r>
          </a:p>
          <a:p>
            <a:pPr>
              <a:defRPr/>
            </a:pPr>
            <a:r>
              <a:rPr lang="en-US"/>
              <a:t>2021-22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3"/>
          <c:order val="3"/>
          <c:tx>
            <c:strRef>
              <c:f>'Graphs Visuals'!$E$81</c:f>
              <c:strCache>
                <c:ptCount val="1"/>
              </c:strCache>
            </c:strRef>
          </c:tx>
          <c:spPr>
            <a:solidFill>
              <a:srgbClr val="92D050">
                <a:alpha val="20000"/>
              </a:srgbClr>
            </a:solidFill>
            <a:ln w="25400">
              <a:noFill/>
            </a:ln>
            <a:effectLst/>
          </c:spPr>
          <c:cat>
            <c:strRef>
              <c:f>'Graphs Visuals'!$A$82:$A$93</c:f>
              <c:strCache>
                <c:ptCount val="12"/>
                <c:pt idx="0">
                  <c:v>Jul.</c:v>
                </c:pt>
                <c:pt idx="1">
                  <c:v>Aug.</c:v>
                </c:pt>
                <c:pt idx="2">
                  <c:v>Sept.</c:v>
                </c:pt>
                <c:pt idx="3">
                  <c:v>Oct.</c:v>
                </c:pt>
                <c:pt idx="4">
                  <c:v>Nov.</c:v>
                </c:pt>
                <c:pt idx="5">
                  <c:v>Dec.</c:v>
                </c:pt>
                <c:pt idx="6">
                  <c:v>Jan.</c:v>
                </c:pt>
                <c:pt idx="7">
                  <c:v>Feb.</c:v>
                </c:pt>
                <c:pt idx="8">
                  <c:v>Mar.</c:v>
                </c:pt>
                <c:pt idx="9">
                  <c:v>Apr.</c:v>
                </c:pt>
                <c:pt idx="10">
                  <c:v>May</c:v>
                </c:pt>
                <c:pt idx="11">
                  <c:v>Jun.</c:v>
                </c:pt>
              </c:strCache>
            </c:strRef>
          </c:cat>
          <c:val>
            <c:numRef>
              <c:f>'Graphs Visuals'!$E$82:$E$93</c:f>
              <c:numCache>
                <c:formatCode>General</c:formatCode>
                <c:ptCount val="12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6-4EB8-ADB5-8AE289C27FEA}"/>
            </c:ext>
          </c:extLst>
        </c:ser>
        <c:ser>
          <c:idx val="4"/>
          <c:order val="4"/>
          <c:tx>
            <c:strRef>
              <c:f>'Graphs Visuals'!$F$81</c:f>
              <c:strCache>
                <c:ptCount val="1"/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strRef>
              <c:f>'Graphs Visuals'!$A$82:$A$93</c:f>
              <c:strCache>
                <c:ptCount val="12"/>
                <c:pt idx="0">
                  <c:v>Jul.</c:v>
                </c:pt>
                <c:pt idx="1">
                  <c:v>Aug.</c:v>
                </c:pt>
                <c:pt idx="2">
                  <c:v>Sept.</c:v>
                </c:pt>
                <c:pt idx="3">
                  <c:v>Oct.</c:v>
                </c:pt>
                <c:pt idx="4">
                  <c:v>Nov.</c:v>
                </c:pt>
                <c:pt idx="5">
                  <c:v>Dec.</c:v>
                </c:pt>
                <c:pt idx="6">
                  <c:v>Jan.</c:v>
                </c:pt>
                <c:pt idx="7">
                  <c:v>Feb.</c:v>
                </c:pt>
                <c:pt idx="8">
                  <c:v>Mar.</c:v>
                </c:pt>
                <c:pt idx="9">
                  <c:v>Apr.</c:v>
                </c:pt>
                <c:pt idx="10">
                  <c:v>May</c:v>
                </c:pt>
                <c:pt idx="11">
                  <c:v>Jun.</c:v>
                </c:pt>
              </c:strCache>
            </c:strRef>
          </c:cat>
          <c:val>
            <c:numRef>
              <c:f>'Graphs Visuals'!$F$82:$F$93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6-4EB8-ADB5-8AE289C27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39567"/>
        <c:axId val="1340896063"/>
      </c:areaChart>
      <c:barChart>
        <c:barDir val="col"/>
        <c:grouping val="clustered"/>
        <c:varyColors val="0"/>
        <c:ser>
          <c:idx val="2"/>
          <c:order val="2"/>
          <c:tx>
            <c:strRef>
              <c:f>'Graphs Visuals'!$D$81</c:f>
              <c:strCache>
                <c:ptCount val="1"/>
                <c:pt idx="0">
                  <c:v>Days Cash on Hand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'Graphs Visuals'!$A$82:$A$93</c:f>
              <c:strCache>
                <c:ptCount val="12"/>
                <c:pt idx="0">
                  <c:v>Jul.</c:v>
                </c:pt>
                <c:pt idx="1">
                  <c:v>Aug.</c:v>
                </c:pt>
                <c:pt idx="2">
                  <c:v>Sept.</c:v>
                </c:pt>
                <c:pt idx="3">
                  <c:v>Oct.</c:v>
                </c:pt>
                <c:pt idx="4">
                  <c:v>Nov.</c:v>
                </c:pt>
                <c:pt idx="5">
                  <c:v>Dec.</c:v>
                </c:pt>
                <c:pt idx="6">
                  <c:v>Jan.</c:v>
                </c:pt>
                <c:pt idx="7">
                  <c:v>Feb.</c:v>
                </c:pt>
                <c:pt idx="8">
                  <c:v>Mar.</c:v>
                </c:pt>
                <c:pt idx="9">
                  <c:v>Apr.</c:v>
                </c:pt>
                <c:pt idx="10">
                  <c:v>May</c:v>
                </c:pt>
                <c:pt idx="11">
                  <c:v>Jun.</c:v>
                </c:pt>
              </c:strCache>
            </c:strRef>
          </c:cat>
          <c:val>
            <c:numRef>
              <c:f>'Graphs Visuals'!$D$82:$D$93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6-4EB8-ADB5-8AE289C27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539567"/>
        <c:axId val="134089606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'Graphs Visuals'!$B$81</c15:sqref>
                        </c15:formulaRef>
                      </c:ext>
                    </c:extLst>
                    <c:strCache>
                      <c:ptCount val="1"/>
                      <c:pt idx="0">
                        <c:v>2020-21 Ending Cash Balance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'Graphs Visuals'!$A$82:$A$93</c15:sqref>
                        </c15:formulaRef>
                      </c:ext>
                    </c:extLst>
                    <c:strCache>
                      <c:ptCount val="12"/>
                      <c:pt idx="0">
                        <c:v>Jul.</c:v>
                      </c:pt>
                      <c:pt idx="1">
                        <c:v>Aug.</c:v>
                      </c:pt>
                      <c:pt idx="2">
                        <c:v>Sept.</c:v>
                      </c:pt>
                      <c:pt idx="3">
                        <c:v>Oct.</c:v>
                      </c:pt>
                      <c:pt idx="4">
                        <c:v>Nov.</c:v>
                      </c:pt>
                      <c:pt idx="5">
                        <c:v>Dec.</c:v>
                      </c:pt>
                      <c:pt idx="6">
                        <c:v>Jan.</c:v>
                      </c:pt>
                      <c:pt idx="7">
                        <c:v>Feb.</c:v>
                      </c:pt>
                      <c:pt idx="8">
                        <c:v>Mar.</c:v>
                      </c:pt>
                      <c:pt idx="9">
                        <c:v>Apr.</c:v>
                      </c:pt>
                      <c:pt idx="10">
                        <c:v>May</c:v>
                      </c:pt>
                      <c:pt idx="11">
                        <c:v>Jun.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'Graphs Visuals'!$B$82:$B$93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D2B6-4EB8-ADB5-8AE289C27FE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Visuals'!$C$81</c15:sqref>
                        </c15:formulaRef>
                      </c:ext>
                    </c:extLst>
                    <c:strCache>
                      <c:ptCount val="1"/>
                      <c:pt idx="0">
                        <c:v>Total Expenditures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Visuals'!$A$82:$A$93</c15:sqref>
                        </c15:formulaRef>
                      </c:ext>
                    </c:extLst>
                    <c:strCache>
                      <c:ptCount val="12"/>
                      <c:pt idx="0">
                        <c:v>Jul.</c:v>
                      </c:pt>
                      <c:pt idx="1">
                        <c:v>Aug.</c:v>
                      </c:pt>
                      <c:pt idx="2">
                        <c:v>Sept.</c:v>
                      </c:pt>
                      <c:pt idx="3">
                        <c:v>Oct.</c:v>
                      </c:pt>
                      <c:pt idx="4">
                        <c:v>Nov.</c:v>
                      </c:pt>
                      <c:pt idx="5">
                        <c:v>Dec.</c:v>
                      </c:pt>
                      <c:pt idx="6">
                        <c:v>Jan.</c:v>
                      </c:pt>
                      <c:pt idx="7">
                        <c:v>Feb.</c:v>
                      </c:pt>
                      <c:pt idx="8">
                        <c:v>Mar.</c:v>
                      </c:pt>
                      <c:pt idx="9">
                        <c:v>Apr.</c:v>
                      </c:pt>
                      <c:pt idx="10">
                        <c:v>May</c:v>
                      </c:pt>
                      <c:pt idx="11">
                        <c:v>Jun.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Visuals'!$C$82:$C$93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2B6-4EB8-ADB5-8AE289C27FE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'Graphs Visuals'!$E$81</c:f>
              <c:strCache>
                <c:ptCount val="1"/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'Graphs Visuals'!$A$82:$A$93</c:f>
              <c:strCache>
                <c:ptCount val="12"/>
                <c:pt idx="0">
                  <c:v>Jul.</c:v>
                </c:pt>
                <c:pt idx="1">
                  <c:v>Aug.</c:v>
                </c:pt>
                <c:pt idx="2">
                  <c:v>Sept.</c:v>
                </c:pt>
                <c:pt idx="3">
                  <c:v>Oct.</c:v>
                </c:pt>
                <c:pt idx="4">
                  <c:v>Nov.</c:v>
                </c:pt>
                <c:pt idx="5">
                  <c:v>Dec.</c:v>
                </c:pt>
                <c:pt idx="6">
                  <c:v>Jan.</c:v>
                </c:pt>
                <c:pt idx="7">
                  <c:v>Feb.</c:v>
                </c:pt>
                <c:pt idx="8">
                  <c:v>Mar.</c:v>
                </c:pt>
                <c:pt idx="9">
                  <c:v>Apr.</c:v>
                </c:pt>
                <c:pt idx="10">
                  <c:v>May</c:v>
                </c:pt>
                <c:pt idx="11">
                  <c:v>Jun.</c:v>
                </c:pt>
              </c:strCache>
            </c:strRef>
          </c:cat>
          <c:val>
            <c:numRef>
              <c:f>'Graphs Visuals'!$E$82:$E$93</c:f>
              <c:numCache>
                <c:formatCode>General</c:formatCode>
                <c:ptCount val="12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B6-4EB8-ADB5-8AE289C27FEA}"/>
            </c:ext>
          </c:extLst>
        </c:ser>
        <c:ser>
          <c:idx val="6"/>
          <c:order val="6"/>
          <c:tx>
            <c:strRef>
              <c:f>'Graphs Visuals'!$F$81</c:f>
              <c:strCache>
                <c:ptCount val="1"/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'Graphs Visuals'!$A$82:$A$93</c:f>
              <c:strCache>
                <c:ptCount val="12"/>
                <c:pt idx="0">
                  <c:v>Jul.</c:v>
                </c:pt>
                <c:pt idx="1">
                  <c:v>Aug.</c:v>
                </c:pt>
                <c:pt idx="2">
                  <c:v>Sept.</c:v>
                </c:pt>
                <c:pt idx="3">
                  <c:v>Oct.</c:v>
                </c:pt>
                <c:pt idx="4">
                  <c:v>Nov.</c:v>
                </c:pt>
                <c:pt idx="5">
                  <c:v>Dec.</c:v>
                </c:pt>
                <c:pt idx="6">
                  <c:v>Jan.</c:v>
                </c:pt>
                <c:pt idx="7">
                  <c:v>Feb.</c:v>
                </c:pt>
                <c:pt idx="8">
                  <c:v>Mar.</c:v>
                </c:pt>
                <c:pt idx="9">
                  <c:v>Apr.</c:v>
                </c:pt>
                <c:pt idx="10">
                  <c:v>May</c:v>
                </c:pt>
                <c:pt idx="11">
                  <c:v>Jun.</c:v>
                </c:pt>
              </c:strCache>
            </c:strRef>
          </c:cat>
          <c:val>
            <c:numRef>
              <c:f>'Graphs Visuals'!$F$82:$F$93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B6-4EB8-ADB5-8AE289C27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539567"/>
        <c:axId val="1340896063"/>
      </c:lineChart>
      <c:catAx>
        <c:axId val="1598539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Axis 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0896063"/>
        <c:crosses val="autoZero"/>
        <c:auto val="1"/>
        <c:lblAlgn val="ctr"/>
        <c:lblOffset val="100"/>
        <c:noMultiLvlLbl val="0"/>
      </c:catAx>
      <c:valAx>
        <c:axId val="1340896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Cash On Hand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8539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Days Cash On Hand</a:t>
            </a:r>
          </a:p>
          <a:p>
            <a:pPr>
              <a:defRPr/>
            </a:pPr>
            <a:r>
              <a:rPr lang="en-US"/>
              <a:t>Historical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'Graphs Visuals'!$D$117</c:f>
              <c:strCache>
                <c:ptCount val="1"/>
              </c:strCache>
            </c:strRef>
          </c:tx>
          <c:spPr>
            <a:solidFill>
              <a:srgbClr val="92D050">
                <a:alpha val="20000"/>
              </a:srgbClr>
            </a:solidFill>
            <a:ln>
              <a:noFill/>
            </a:ln>
            <a:effectLst/>
          </c:spPr>
          <c:cat>
            <c:strRef>
              <c:f>'Graphs Visuals'!$A$118:$A$119</c:f>
              <c:strCache>
                <c:ptCount val="2"/>
                <c:pt idx="0">
                  <c:v>2018-19</c:v>
                </c:pt>
                <c:pt idx="1">
                  <c:v>2019-20</c:v>
                </c:pt>
              </c:strCache>
            </c:strRef>
          </c:cat>
          <c:val>
            <c:numRef>
              <c:f>'Graphs Visuals'!$D$118:$D$119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64-410F-B7B4-857BC631A0F4}"/>
            </c:ext>
          </c:extLst>
        </c:ser>
        <c:ser>
          <c:idx val="3"/>
          <c:order val="3"/>
          <c:tx>
            <c:strRef>
              <c:f>'Graphs Visuals'!$E$117</c:f>
              <c:strCache>
                <c:ptCount val="1"/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strRef>
              <c:f>'Graphs Visuals'!$A$118:$A$119</c:f>
              <c:strCache>
                <c:ptCount val="2"/>
                <c:pt idx="0">
                  <c:v>2018-19</c:v>
                </c:pt>
                <c:pt idx="1">
                  <c:v>2019-20</c:v>
                </c:pt>
              </c:strCache>
            </c:strRef>
          </c:cat>
          <c:val>
            <c:numRef>
              <c:f>'Graphs Visuals'!$E$118:$E$119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4-410F-B7B4-857BC631A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39567"/>
        <c:axId val="1340896063"/>
      </c:areaChart>
      <c:barChart>
        <c:barDir val="col"/>
        <c:grouping val="clustered"/>
        <c:varyColors val="0"/>
        <c:ser>
          <c:idx val="1"/>
          <c:order val="1"/>
          <c:tx>
            <c:strRef>
              <c:f>'Graphs Visuals'!$C$117</c:f>
              <c:strCache>
                <c:ptCount val="1"/>
                <c:pt idx="0">
                  <c:v>Days Cash on Hand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'Graphs Visuals'!$A$118:$A$119</c:f>
              <c:strCache>
                <c:ptCount val="2"/>
                <c:pt idx="0">
                  <c:v>2018-19</c:v>
                </c:pt>
                <c:pt idx="1">
                  <c:v>2019-20</c:v>
                </c:pt>
              </c:strCache>
            </c:strRef>
          </c:cat>
          <c:val>
            <c:numRef>
              <c:f>'Graphs Visuals'!$C$118:$C$119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64-410F-B7B4-857BC631A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539567"/>
        <c:axId val="134089606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'Graphs Visuals'!$B$117</c15:sqref>
                        </c15:formulaRef>
                      </c:ext>
                    </c:extLst>
                    <c:strCache>
                      <c:ptCount val="1"/>
                      <c:pt idx="0">
                        <c:v>Ending Cash Balance
Jun. 30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'Graphs Visuals'!$A$118:$A$119</c15:sqref>
                        </c15:formulaRef>
                      </c:ext>
                    </c:extLst>
                    <c:strCache>
                      <c:ptCount val="2"/>
                      <c:pt idx="0">
                        <c:v>2018-19</c:v>
                      </c:pt>
                      <c:pt idx="1">
                        <c:v>2019-20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'Graphs Visuals'!$B$118:$B$119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564-410F-B7B4-857BC631A0F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'Graphs Visuals'!$D$117</c:f>
              <c:strCache>
                <c:ptCount val="1"/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'Graphs Visuals'!$A$118:$A$119</c:f>
              <c:strCache>
                <c:ptCount val="2"/>
                <c:pt idx="0">
                  <c:v>2018-19</c:v>
                </c:pt>
                <c:pt idx="1">
                  <c:v>2019-20</c:v>
                </c:pt>
              </c:strCache>
            </c:strRef>
          </c:cat>
          <c:val>
            <c:numRef>
              <c:f>'Graphs Visuals'!$D$118:$D$119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64-410F-B7B4-857BC631A0F4}"/>
            </c:ext>
          </c:extLst>
        </c:ser>
        <c:ser>
          <c:idx val="5"/>
          <c:order val="5"/>
          <c:tx>
            <c:strRef>
              <c:f>'Graphs Visuals'!$E$117</c:f>
              <c:strCache>
                <c:ptCount val="1"/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'Graphs Visuals'!$A$118:$A$119</c:f>
              <c:strCache>
                <c:ptCount val="2"/>
                <c:pt idx="0">
                  <c:v>2018-19</c:v>
                </c:pt>
                <c:pt idx="1">
                  <c:v>2019-20</c:v>
                </c:pt>
              </c:strCache>
            </c:strRef>
          </c:cat>
          <c:val>
            <c:numRef>
              <c:f>'Graphs Visuals'!$E$118:$E$119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64-410F-B7B4-857BC631A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539567"/>
        <c:axId val="1340896063"/>
      </c:lineChart>
      <c:catAx>
        <c:axId val="1598539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Axis 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0896063"/>
        <c:crosses val="autoZero"/>
        <c:auto val="1"/>
        <c:lblAlgn val="ctr"/>
        <c:lblOffset val="100"/>
        <c:noMultiLvlLbl val="0"/>
      </c:catAx>
      <c:valAx>
        <c:axId val="1340896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Cash On Hand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8539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1277302</xdr:colOff>
      <xdr:row>6</xdr:row>
      <xdr:rowOff>149541</xdr:rowOff>
    </xdr:from>
    <xdr:to>
      <xdr:col>8</xdr:col>
      <xdr:colOff>38100</xdr:colOff>
      <xdr:row>23</xdr:row>
      <xdr:rowOff>140969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6B9876-BE14-4661-96C1-8844289C25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1190625</xdr:colOff>
      <xdr:row>31</xdr:row>
      <xdr:rowOff>128586</xdr:rowOff>
    </xdr:from>
    <xdr:to>
      <xdr:col>8</xdr:col>
      <xdr:colOff>9525</xdr:colOff>
      <xdr:row>49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022451-D736-4980-B6EF-5E5D4F74AA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481011</xdr:colOff>
      <xdr:row>59</xdr:row>
      <xdr:rowOff>4762</xdr:rowOff>
    </xdr:from>
    <xdr:to>
      <xdr:col>6</xdr:col>
      <xdr:colOff>0</xdr:colOff>
      <xdr:row>77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7939BF-7BD7-44C1-8EA7-12DEA4829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514350</xdr:colOff>
      <xdr:row>76</xdr:row>
      <xdr:rowOff>9525</xdr:rowOff>
    </xdr:from>
    <xdr:to>
      <xdr:col>1</xdr:col>
      <xdr:colOff>828675</xdr:colOff>
      <xdr:row>76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9B8A2A8-9A95-4AA5-BE99-5CEBE451AEDF}"/>
            </a:ext>
          </a:extLst>
        </xdr:cNvPr>
        <xdr:cNvSpPr/>
      </xdr:nvSpPr>
      <xdr:spPr>
        <a:xfrm>
          <a:off x="2590800" y="15440025"/>
          <a:ext cx="314325" cy="114300"/>
        </a:xfrm>
        <a:prstGeom prst="rect">
          <a:avLst/>
        </a:prstGeom>
        <a:solidFill>
          <a:srgbClr val="92D050">
            <a:alpha val="20000"/>
          </a:srgbClr>
        </a:solidFill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790575</xdr:colOff>
      <xdr:row>75</xdr:row>
      <xdr:rowOff>133349</xdr:rowOff>
    </xdr:from>
    <xdr:to>
      <xdr:col>5</xdr:col>
      <xdr:colOff>428625</xdr:colOff>
      <xdr:row>76</xdr:row>
      <xdr:rowOff>161924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B6894BD-E44E-4B2B-AF1F-79B14DC41478}"/>
            </a:ext>
          </a:extLst>
        </xdr:cNvPr>
        <xdr:cNvSpPr txBox="1"/>
      </xdr:nvSpPr>
      <xdr:spPr>
        <a:xfrm>
          <a:off x="2867025" y="15373349"/>
          <a:ext cx="3714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</a:rPr>
            <a:t>Best Practice</a:t>
          </a:r>
          <a:r>
            <a:rPr lang="en-US" sz="1000" baseline="0">
              <a:solidFill>
                <a:schemeClr val="tx1">
                  <a:lumMod val="65000"/>
                  <a:lumOff val="35000"/>
                </a:schemeClr>
              </a:solidFill>
            </a:rPr>
            <a:t> Range between 30 and 60 Days Cash on Hand</a:t>
          </a:r>
          <a:endParaRPr lang="en-US" sz="10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</xdr:col>
      <xdr:colOff>528639</xdr:colOff>
      <xdr:row>110</xdr:row>
      <xdr:rowOff>166688</xdr:rowOff>
    </xdr:from>
    <xdr:to>
      <xdr:col>1</xdr:col>
      <xdr:colOff>842964</xdr:colOff>
      <xdr:row>111</xdr:row>
      <xdr:rowOff>90488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F4924EA2-D924-4406-AADC-B861561C9D2B}"/>
            </a:ext>
          </a:extLst>
        </xdr:cNvPr>
        <xdr:cNvSpPr/>
      </xdr:nvSpPr>
      <xdr:spPr>
        <a:xfrm>
          <a:off x="2605089" y="22455188"/>
          <a:ext cx="314325" cy="114300"/>
        </a:xfrm>
        <a:prstGeom prst="rect">
          <a:avLst/>
        </a:prstGeom>
        <a:solidFill>
          <a:srgbClr val="00B050">
            <a:alpha val="20000"/>
          </a:srgb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804864</xdr:colOff>
      <xdr:row>110</xdr:row>
      <xdr:rowOff>100012</xdr:rowOff>
    </xdr:from>
    <xdr:to>
      <xdr:col>5</xdr:col>
      <xdr:colOff>442914</xdr:colOff>
      <xdr:row>111</xdr:row>
      <xdr:rowOff>128587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C83E4DB-0C89-476C-A45E-65D2ECBA8EFF}"/>
            </a:ext>
          </a:extLst>
        </xdr:cNvPr>
        <xdr:cNvSpPr txBox="1"/>
      </xdr:nvSpPr>
      <xdr:spPr>
        <a:xfrm>
          <a:off x="2881314" y="22388512"/>
          <a:ext cx="3714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</a:rPr>
            <a:t>Best Practice</a:t>
          </a:r>
          <a:r>
            <a:rPr lang="en-US" sz="1000" baseline="0">
              <a:solidFill>
                <a:schemeClr val="tx1">
                  <a:lumMod val="65000"/>
                  <a:lumOff val="35000"/>
                </a:schemeClr>
              </a:solidFill>
            </a:rPr>
            <a:t> Range between 30 and 60 Days Cash on Hand</a:t>
          </a:r>
          <a:endParaRPr lang="en-US" sz="10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466725</xdr:colOff>
      <xdr:row>94</xdr:row>
      <xdr:rowOff>9525</xdr:rowOff>
    </xdr:from>
    <xdr:to>
      <xdr:col>5</xdr:col>
      <xdr:colOff>804864</xdr:colOff>
      <xdr:row>112</xdr:row>
      <xdr:rowOff>52388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6798D83-1121-46E5-8E34-F1AA6A569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500064</xdr:colOff>
      <xdr:row>111</xdr:row>
      <xdr:rowOff>14288</xdr:rowOff>
    </xdr:from>
    <xdr:to>
      <xdr:col>1</xdr:col>
      <xdr:colOff>814389</xdr:colOff>
      <xdr:row>111</xdr:row>
      <xdr:rowOff>128588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C98B521-17EC-4A29-974B-3D9230EB54DE}"/>
            </a:ext>
          </a:extLst>
        </xdr:cNvPr>
        <xdr:cNvSpPr/>
      </xdr:nvSpPr>
      <xdr:spPr>
        <a:xfrm>
          <a:off x="2576514" y="22493288"/>
          <a:ext cx="314325" cy="114300"/>
        </a:xfrm>
        <a:prstGeom prst="rect">
          <a:avLst/>
        </a:prstGeom>
        <a:solidFill>
          <a:srgbClr val="92D050">
            <a:alpha val="20000"/>
          </a:srgbClr>
        </a:solidFill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776289</xdr:colOff>
      <xdr:row>110</xdr:row>
      <xdr:rowOff>138112</xdr:rowOff>
    </xdr:from>
    <xdr:to>
      <xdr:col>5</xdr:col>
      <xdr:colOff>414339</xdr:colOff>
      <xdr:row>111</xdr:row>
      <xdr:rowOff>166687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0145DD2-594D-4823-9B34-14E9C877C28F}"/>
            </a:ext>
          </a:extLst>
        </xdr:cNvPr>
        <xdr:cNvSpPr txBox="1"/>
      </xdr:nvSpPr>
      <xdr:spPr>
        <a:xfrm>
          <a:off x="2852739" y="22426612"/>
          <a:ext cx="3714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</a:rPr>
            <a:t>Best Practice</a:t>
          </a:r>
          <a:r>
            <a:rPr lang="en-US" sz="1000" baseline="0">
              <a:solidFill>
                <a:schemeClr val="tx1">
                  <a:lumMod val="65000"/>
                  <a:lumOff val="35000"/>
                </a:schemeClr>
              </a:solidFill>
            </a:rPr>
            <a:t> Range between 30 and 60 Days Cash on Hand</a:t>
          </a:r>
          <a:endParaRPr lang="en-US" sz="10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485775</xdr:colOff>
      <xdr:row>120</xdr:row>
      <xdr:rowOff>0</xdr:rowOff>
    </xdr:from>
    <xdr:to>
      <xdr:col>6</xdr:col>
      <xdr:colOff>4764</xdr:colOff>
      <xdr:row>138</xdr:row>
      <xdr:rowOff>42863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8E4D586-41D9-411D-9403-A4D25DE83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433389</xdr:colOff>
      <xdr:row>136</xdr:row>
      <xdr:rowOff>157163</xdr:rowOff>
    </xdr:from>
    <xdr:to>
      <xdr:col>1</xdr:col>
      <xdr:colOff>747714</xdr:colOff>
      <xdr:row>137</xdr:row>
      <xdr:rowOff>80963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A18FE471-CADD-411A-B495-1A63D61A533C}"/>
            </a:ext>
          </a:extLst>
        </xdr:cNvPr>
        <xdr:cNvSpPr/>
      </xdr:nvSpPr>
      <xdr:spPr>
        <a:xfrm>
          <a:off x="2509839" y="33923288"/>
          <a:ext cx="314325" cy="114300"/>
        </a:xfrm>
        <a:prstGeom prst="rect">
          <a:avLst/>
        </a:prstGeom>
        <a:solidFill>
          <a:srgbClr val="92D050">
            <a:alpha val="20000"/>
          </a:srgbClr>
        </a:solidFill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709614</xdr:colOff>
      <xdr:row>136</xdr:row>
      <xdr:rowOff>90487</xdr:rowOff>
    </xdr:from>
    <xdr:to>
      <xdr:col>5</xdr:col>
      <xdr:colOff>347664</xdr:colOff>
      <xdr:row>137</xdr:row>
      <xdr:rowOff>119062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43F45CA-E83E-49EC-AAAC-407DE2CAE147}"/>
            </a:ext>
          </a:extLst>
        </xdr:cNvPr>
        <xdr:cNvSpPr txBox="1"/>
      </xdr:nvSpPr>
      <xdr:spPr>
        <a:xfrm>
          <a:off x="2786064" y="33856612"/>
          <a:ext cx="3714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</a:rPr>
            <a:t>Best Practice</a:t>
          </a:r>
          <a:r>
            <a:rPr lang="en-US" sz="1000" baseline="0">
              <a:solidFill>
                <a:schemeClr val="tx1">
                  <a:lumMod val="65000"/>
                  <a:lumOff val="35000"/>
                </a:schemeClr>
              </a:solidFill>
            </a:rPr>
            <a:t> Range between 30 and 60 Days Cash on Hand</a:t>
          </a:r>
          <a:endParaRPr lang="en-US" sz="10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A8C1A-E54C-4CED-9199-ACC63FA674C6}">
  <dimension ref="A1:Y981"/>
  <sheetViews>
    <sheetView topLeftCell="A114" zoomScale="80" zoomScaleNormal="80" workbookViewId="0">
      <pane xSplit="6516" ySplit="1620" topLeftCell="F1" activePane="bottomRight"/>
      <selection pane="bottomRight" activeCell="M133" sqref="M133"/>
      <selection pane="bottomLeft" activeCell="D25" sqref="D25"/>
      <selection pane="topRight" activeCell="S1" sqref="S1:T1048576"/>
    </sheetView>
  </sheetViews>
  <sheetFormatPr defaultRowHeight="14.45"/>
  <cols>
    <col min="4" max="4" width="55.140625" bestFit="1" customWidth="1"/>
    <col min="5" max="5" width="16.7109375" bestFit="1" customWidth="1"/>
    <col min="6" max="17" width="17.85546875" customWidth="1"/>
    <col min="18" max="18" width="9.5703125" customWidth="1"/>
    <col min="19" max="20" width="10.5703125" customWidth="1"/>
    <col min="21" max="23" width="17.85546875" customWidth="1"/>
    <col min="24" max="24" width="0.7109375" customWidth="1"/>
  </cols>
  <sheetData>
    <row r="1" spans="1:24">
      <c r="A1" s="251"/>
      <c r="B1" s="251"/>
      <c r="C1" s="251"/>
      <c r="D1" s="2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"/>
    </row>
    <row r="2" spans="1:24">
      <c r="A2" s="28"/>
      <c r="B2" s="36"/>
      <c r="C2" s="37"/>
      <c r="D2" s="37"/>
      <c r="E2" s="146"/>
      <c r="F2" s="146"/>
      <c r="G2" s="2" t="s">
        <v>0</v>
      </c>
      <c r="H2" s="79"/>
      <c r="I2" s="146"/>
      <c r="J2" s="2" t="s">
        <v>0</v>
      </c>
      <c r="K2" s="79"/>
      <c r="L2" s="146"/>
      <c r="M2" s="2" t="s">
        <v>0</v>
      </c>
      <c r="N2" s="79"/>
      <c r="O2" s="146"/>
      <c r="P2" s="2"/>
      <c r="Q2" s="151"/>
      <c r="R2" s="151"/>
      <c r="S2" s="151"/>
      <c r="T2" s="151"/>
      <c r="U2" s="146"/>
      <c r="V2" s="2" t="s">
        <v>1</v>
      </c>
      <c r="W2" s="79"/>
      <c r="X2" s="7"/>
    </row>
    <row r="3" spans="1:24" ht="15" thickBot="1">
      <c r="A3" s="252"/>
      <c r="B3" s="252"/>
      <c r="C3" s="252"/>
      <c r="D3" s="29"/>
      <c r="E3" s="29"/>
      <c r="F3" s="29"/>
      <c r="G3" s="35" t="s">
        <v>2</v>
      </c>
      <c r="H3" s="34"/>
      <c r="I3" s="29"/>
      <c r="J3" s="35" t="s">
        <v>2</v>
      </c>
      <c r="K3" s="34"/>
      <c r="L3" s="29"/>
      <c r="M3" s="35" t="s">
        <v>2</v>
      </c>
      <c r="N3" s="34"/>
      <c r="O3" s="29"/>
      <c r="P3" s="35"/>
      <c r="Q3" s="160"/>
      <c r="R3" s="151"/>
      <c r="S3" s="151"/>
      <c r="T3" s="151"/>
      <c r="U3" s="29"/>
      <c r="V3" s="35" t="s">
        <v>3</v>
      </c>
      <c r="W3" s="34"/>
      <c r="X3" s="7"/>
    </row>
    <row r="4" spans="1:24">
      <c r="A4" s="3"/>
      <c r="B4" s="4"/>
      <c r="C4" s="4"/>
      <c r="D4" s="5"/>
      <c r="E4" s="6"/>
      <c r="F4" s="253" t="s">
        <v>4</v>
      </c>
      <c r="G4" s="243"/>
      <c r="H4" s="244"/>
      <c r="I4" s="253" t="s">
        <v>5</v>
      </c>
      <c r="J4" s="243"/>
      <c r="K4" s="244"/>
      <c r="L4" s="253" t="s">
        <v>5</v>
      </c>
      <c r="M4" s="243"/>
      <c r="N4" s="244"/>
      <c r="O4" s="253" t="s">
        <v>6</v>
      </c>
      <c r="P4" s="243"/>
      <c r="Q4" s="254"/>
      <c r="R4" s="258" t="s">
        <v>7</v>
      </c>
      <c r="S4" s="259"/>
      <c r="T4" s="260"/>
      <c r="U4" s="243" t="s">
        <v>8</v>
      </c>
      <c r="V4" s="243"/>
      <c r="W4" s="244"/>
      <c r="X4" s="7"/>
    </row>
    <row r="5" spans="1:24">
      <c r="A5" s="3"/>
      <c r="B5" s="4"/>
      <c r="C5" s="4"/>
      <c r="D5" s="5"/>
      <c r="E5" s="6"/>
      <c r="F5" s="12"/>
      <c r="G5" s="183" t="s">
        <v>9</v>
      </c>
      <c r="H5" s="149"/>
      <c r="I5" s="12"/>
      <c r="J5" s="152" t="s">
        <v>10</v>
      </c>
      <c r="K5" s="149"/>
      <c r="L5" s="12"/>
      <c r="M5" s="183" t="s">
        <v>9</v>
      </c>
      <c r="N5" s="149"/>
      <c r="O5" s="12"/>
      <c r="P5" s="183"/>
      <c r="Q5" s="183"/>
      <c r="R5" s="255" t="s">
        <v>11</v>
      </c>
      <c r="S5" s="256"/>
      <c r="T5" s="257"/>
      <c r="U5" s="183"/>
      <c r="V5" s="152" t="s">
        <v>12</v>
      </c>
      <c r="W5" s="149"/>
      <c r="X5" s="7"/>
    </row>
    <row r="6" spans="1:24">
      <c r="A6" s="8"/>
      <c r="B6" s="9"/>
      <c r="C6" s="9"/>
      <c r="D6" s="10" t="s">
        <v>13</v>
      </c>
      <c r="E6" s="11" t="s">
        <v>14</v>
      </c>
      <c r="F6" s="12" t="s">
        <v>15</v>
      </c>
      <c r="G6" s="13" t="s">
        <v>16</v>
      </c>
      <c r="H6" s="14" t="s">
        <v>17</v>
      </c>
      <c r="I6" s="12" t="s">
        <v>15</v>
      </c>
      <c r="J6" s="13" t="s">
        <v>16</v>
      </c>
      <c r="K6" s="14" t="s">
        <v>17</v>
      </c>
      <c r="L6" s="12" t="s">
        <v>15</v>
      </c>
      <c r="M6" s="13" t="s">
        <v>16</v>
      </c>
      <c r="N6" s="14" t="s">
        <v>17</v>
      </c>
      <c r="O6" s="12" t="s">
        <v>15</v>
      </c>
      <c r="P6" s="13" t="s">
        <v>16</v>
      </c>
      <c r="Q6" s="152" t="s">
        <v>17</v>
      </c>
      <c r="R6" s="203" t="s">
        <v>18</v>
      </c>
      <c r="S6" s="169" t="s">
        <v>19</v>
      </c>
      <c r="T6" s="204" t="s">
        <v>20</v>
      </c>
      <c r="U6" s="183" t="s">
        <v>15</v>
      </c>
      <c r="V6" s="13" t="s">
        <v>16</v>
      </c>
      <c r="W6" s="14" t="s">
        <v>17</v>
      </c>
      <c r="X6" s="7"/>
    </row>
    <row r="7" spans="1:24">
      <c r="A7" s="30" t="s">
        <v>21</v>
      </c>
      <c r="B7" s="245" t="s">
        <v>22</v>
      </c>
      <c r="C7" s="245"/>
      <c r="D7" s="246"/>
      <c r="E7" s="15" t="s">
        <v>23</v>
      </c>
      <c r="F7" s="47"/>
      <c r="G7" s="48"/>
      <c r="H7" s="49"/>
      <c r="I7" s="47"/>
      <c r="J7" s="48"/>
      <c r="K7" s="49"/>
      <c r="L7" s="47"/>
      <c r="M7" s="48"/>
      <c r="N7" s="49"/>
      <c r="O7" s="47"/>
      <c r="P7" s="48"/>
      <c r="Q7" s="184"/>
      <c r="R7" s="205"/>
      <c r="S7" s="170"/>
      <c r="T7" s="206"/>
      <c r="U7" s="55"/>
      <c r="V7" s="48"/>
      <c r="W7" s="49"/>
      <c r="X7" s="7"/>
    </row>
    <row r="8" spans="1:24">
      <c r="A8" s="30"/>
      <c r="B8" s="28">
        <v>1</v>
      </c>
      <c r="C8" s="247" t="s">
        <v>24</v>
      </c>
      <c r="D8" s="248"/>
      <c r="E8" s="16" t="s">
        <v>23</v>
      </c>
      <c r="F8" s="50"/>
      <c r="G8" s="48"/>
      <c r="H8" s="49"/>
      <c r="I8" s="50"/>
      <c r="J8" s="48"/>
      <c r="K8" s="49"/>
      <c r="L8" s="50"/>
      <c r="M8" s="48"/>
      <c r="N8" s="49"/>
      <c r="O8" s="50"/>
      <c r="P8" s="48"/>
      <c r="Q8" s="184"/>
      <c r="R8" s="205"/>
      <c r="S8" s="170"/>
      <c r="T8" s="206"/>
      <c r="U8" s="57"/>
      <c r="V8" s="48"/>
      <c r="W8" s="49"/>
      <c r="X8" s="7"/>
    </row>
    <row r="9" spans="1:24">
      <c r="A9" s="249"/>
      <c r="B9" s="250"/>
      <c r="C9" s="250"/>
      <c r="D9" s="27" t="s">
        <v>25</v>
      </c>
      <c r="E9" s="17">
        <v>8011</v>
      </c>
      <c r="F9" s="51"/>
      <c r="G9" s="52"/>
      <c r="H9" s="53">
        <f>F9+G9</f>
        <v>0</v>
      </c>
      <c r="I9" s="51"/>
      <c r="J9" s="52"/>
      <c r="K9" s="53">
        <f>I9+J9</f>
        <v>0</v>
      </c>
      <c r="L9" s="51"/>
      <c r="M9" s="52"/>
      <c r="N9" s="53">
        <f>L9+M9</f>
        <v>0</v>
      </c>
      <c r="O9" s="51">
        <f>L9-I9</f>
        <v>0</v>
      </c>
      <c r="P9" s="52">
        <f>M9-J9</f>
        <v>0</v>
      </c>
      <c r="Q9" s="185">
        <f>O9+P9</f>
        <v>0</v>
      </c>
      <c r="R9" s="240">
        <f>IF(I9=0,,O9/I9)</f>
        <v>0</v>
      </c>
      <c r="S9" s="241">
        <f t="shared" ref="S9:T9" si="0">IF(J9=0,,P9/J9)</f>
        <v>0</v>
      </c>
      <c r="T9" s="242">
        <f t="shared" si="0"/>
        <v>0</v>
      </c>
      <c r="U9" s="52"/>
      <c r="V9" s="52"/>
      <c r="W9" s="53">
        <f>U9+V9</f>
        <v>0</v>
      </c>
      <c r="X9" s="7"/>
    </row>
    <row r="10" spans="1:24">
      <c r="A10" s="249"/>
      <c r="B10" s="250"/>
      <c r="C10" s="250"/>
      <c r="D10" s="27" t="s">
        <v>26</v>
      </c>
      <c r="E10" s="18">
        <v>8012</v>
      </c>
      <c r="F10" s="51"/>
      <c r="G10" s="52"/>
      <c r="H10" s="53">
        <f t="shared" ref="H10:H13" si="1">F10+G10</f>
        <v>0</v>
      </c>
      <c r="I10" s="51"/>
      <c r="J10" s="52"/>
      <c r="K10" s="53">
        <f t="shared" ref="K10:K13" si="2">I10+J10</f>
        <v>0</v>
      </c>
      <c r="L10" s="51"/>
      <c r="M10" s="52"/>
      <c r="N10" s="53">
        <f t="shared" ref="N10:N13" si="3">L10+M10</f>
        <v>0</v>
      </c>
      <c r="O10" s="51">
        <f t="shared" ref="O10:O13" si="4">L10-I10</f>
        <v>0</v>
      </c>
      <c r="P10" s="52">
        <f t="shared" ref="P10:P13" si="5">M10-J10</f>
        <v>0</v>
      </c>
      <c r="Q10" s="185">
        <f t="shared" ref="Q10:Q13" si="6">O10+P10</f>
        <v>0</v>
      </c>
      <c r="R10" s="207">
        <f t="shared" ref="R10:R14" si="7">IF(I10=0,,O10/I10)</f>
        <v>0</v>
      </c>
      <c r="S10" s="171">
        <f t="shared" ref="S10:S14" si="8">IF(J10=0,,P10/J10)</f>
        <v>0</v>
      </c>
      <c r="T10" s="208">
        <f t="shared" ref="T10:T14" si="9">IF(K10=0,,Q10/K10)</f>
        <v>0</v>
      </c>
      <c r="U10" s="52"/>
      <c r="V10" s="52"/>
      <c r="W10" s="53">
        <f t="shared" ref="W10:W13" si="10">U10+V10</f>
        <v>0</v>
      </c>
      <c r="X10" s="7"/>
    </row>
    <row r="11" spans="1:24">
      <c r="A11" s="249"/>
      <c r="B11" s="250"/>
      <c r="C11" s="250"/>
      <c r="D11" s="27" t="s">
        <v>27</v>
      </c>
      <c r="E11" s="18">
        <v>8019</v>
      </c>
      <c r="F11" s="51"/>
      <c r="G11" s="52"/>
      <c r="H11" s="53">
        <f t="shared" si="1"/>
        <v>0</v>
      </c>
      <c r="I11" s="51"/>
      <c r="J11" s="52"/>
      <c r="K11" s="53">
        <f t="shared" si="2"/>
        <v>0</v>
      </c>
      <c r="L11" s="51"/>
      <c r="M11" s="52"/>
      <c r="N11" s="53">
        <f t="shared" si="3"/>
        <v>0</v>
      </c>
      <c r="O11" s="51">
        <f t="shared" si="4"/>
        <v>0</v>
      </c>
      <c r="P11" s="52">
        <f t="shared" si="5"/>
        <v>0</v>
      </c>
      <c r="Q11" s="185">
        <f t="shared" si="6"/>
        <v>0</v>
      </c>
      <c r="R11" s="207">
        <f t="shared" si="7"/>
        <v>0</v>
      </c>
      <c r="S11" s="171">
        <f t="shared" si="8"/>
        <v>0</v>
      </c>
      <c r="T11" s="208">
        <f t="shared" si="9"/>
        <v>0</v>
      </c>
      <c r="U11" s="52"/>
      <c r="V11" s="52"/>
      <c r="W11" s="53">
        <f t="shared" si="10"/>
        <v>0</v>
      </c>
      <c r="X11" s="7"/>
    </row>
    <row r="12" spans="1:24">
      <c r="A12" s="249"/>
      <c r="B12" s="250"/>
      <c r="C12" s="250"/>
      <c r="D12" s="27" t="s">
        <v>28</v>
      </c>
      <c r="E12" s="17">
        <v>8096</v>
      </c>
      <c r="F12" s="51"/>
      <c r="G12" s="52"/>
      <c r="H12" s="53">
        <f t="shared" si="1"/>
        <v>0</v>
      </c>
      <c r="I12" s="162"/>
      <c r="J12" s="52"/>
      <c r="K12" s="53">
        <f t="shared" si="2"/>
        <v>0</v>
      </c>
      <c r="L12" s="51"/>
      <c r="M12" s="52"/>
      <c r="N12" s="53">
        <f t="shared" si="3"/>
        <v>0</v>
      </c>
      <c r="O12" s="51">
        <f t="shared" si="4"/>
        <v>0</v>
      </c>
      <c r="P12" s="52">
        <f t="shared" si="5"/>
        <v>0</v>
      </c>
      <c r="Q12" s="185">
        <f t="shared" si="6"/>
        <v>0</v>
      </c>
      <c r="R12" s="207">
        <f t="shared" si="7"/>
        <v>0</v>
      </c>
      <c r="S12" s="171">
        <f t="shared" si="8"/>
        <v>0</v>
      </c>
      <c r="T12" s="208">
        <f t="shared" si="9"/>
        <v>0</v>
      </c>
      <c r="U12" s="52"/>
      <c r="V12" s="52"/>
      <c r="W12" s="53">
        <f t="shared" si="10"/>
        <v>0</v>
      </c>
      <c r="X12" s="7"/>
    </row>
    <row r="13" spans="1:24">
      <c r="A13" s="249"/>
      <c r="B13" s="250"/>
      <c r="C13" s="250"/>
      <c r="D13" s="27" t="s">
        <v>29</v>
      </c>
      <c r="E13" s="18" t="s">
        <v>30</v>
      </c>
      <c r="F13" s="51"/>
      <c r="G13" s="52"/>
      <c r="H13" s="53">
        <f t="shared" si="1"/>
        <v>0</v>
      </c>
      <c r="I13" s="51"/>
      <c r="J13" s="52"/>
      <c r="K13" s="53">
        <f t="shared" si="2"/>
        <v>0</v>
      </c>
      <c r="L13" s="51"/>
      <c r="M13" s="52"/>
      <c r="N13" s="53">
        <f t="shared" si="3"/>
        <v>0</v>
      </c>
      <c r="O13" s="51">
        <f t="shared" si="4"/>
        <v>0</v>
      </c>
      <c r="P13" s="52">
        <f t="shared" si="5"/>
        <v>0</v>
      </c>
      <c r="Q13" s="185">
        <f t="shared" si="6"/>
        <v>0</v>
      </c>
      <c r="R13" s="207">
        <f t="shared" si="7"/>
        <v>0</v>
      </c>
      <c r="S13" s="171">
        <f t="shared" si="8"/>
        <v>0</v>
      </c>
      <c r="T13" s="208">
        <f t="shared" si="9"/>
        <v>0</v>
      </c>
      <c r="U13" s="52"/>
      <c r="V13" s="52"/>
      <c r="W13" s="53">
        <f t="shared" si="10"/>
        <v>0</v>
      </c>
      <c r="X13" s="7"/>
    </row>
    <row r="14" spans="1:24">
      <c r="A14" s="249"/>
      <c r="B14" s="250"/>
      <c r="C14" s="250"/>
      <c r="D14" s="27" t="s">
        <v>31</v>
      </c>
      <c r="E14" s="19" t="s">
        <v>23</v>
      </c>
      <c r="F14" s="54">
        <f t="shared" ref="F14:N14" si="11">SUM(F9:F13)</f>
        <v>0</v>
      </c>
      <c r="G14" s="54">
        <f t="shared" si="11"/>
        <v>0</v>
      </c>
      <c r="H14" s="54">
        <f t="shared" si="11"/>
        <v>0</v>
      </c>
      <c r="I14" s="54">
        <f t="shared" si="11"/>
        <v>0</v>
      </c>
      <c r="J14" s="81">
        <f t="shared" si="11"/>
        <v>0</v>
      </c>
      <c r="K14" s="81">
        <f t="shared" si="11"/>
        <v>0</v>
      </c>
      <c r="L14" s="54">
        <f t="shared" si="11"/>
        <v>0</v>
      </c>
      <c r="M14" s="81">
        <f t="shared" si="11"/>
        <v>0</v>
      </c>
      <c r="N14" s="81">
        <f t="shared" si="11"/>
        <v>0</v>
      </c>
      <c r="O14" s="54">
        <f>SUM(O9:O13)</f>
        <v>0</v>
      </c>
      <c r="P14" s="81">
        <f>SUM(P9:P13)</f>
        <v>0</v>
      </c>
      <c r="Q14" s="186">
        <f>SUM(O14:P14)</f>
        <v>0</v>
      </c>
      <c r="R14" s="209">
        <f t="shared" si="7"/>
        <v>0</v>
      </c>
      <c r="S14" s="166">
        <f t="shared" si="8"/>
        <v>0</v>
      </c>
      <c r="T14" s="210">
        <f t="shared" si="9"/>
        <v>0</v>
      </c>
      <c r="U14" s="197">
        <f>SUM(U9:U13)</f>
        <v>0</v>
      </c>
      <c r="V14" s="81">
        <f>SUM(V9:V13)</f>
        <v>0</v>
      </c>
      <c r="W14" s="81">
        <f>SUM(U14:V14)</f>
        <v>0</v>
      </c>
      <c r="X14" s="7"/>
    </row>
    <row r="15" spans="1:24">
      <c r="A15" s="249"/>
      <c r="B15" s="250"/>
      <c r="C15" s="250"/>
      <c r="D15" s="27"/>
      <c r="E15" s="16" t="s">
        <v>23</v>
      </c>
      <c r="F15" s="47"/>
      <c r="G15" s="55"/>
      <c r="H15" s="56"/>
      <c r="I15" s="47"/>
      <c r="J15" s="55"/>
      <c r="K15" s="56"/>
      <c r="L15" s="47"/>
      <c r="M15" s="55"/>
      <c r="N15" s="56"/>
      <c r="O15" s="47"/>
      <c r="P15" s="55"/>
      <c r="Q15" s="187"/>
      <c r="R15" s="211"/>
      <c r="S15" s="172"/>
      <c r="T15" s="212"/>
      <c r="U15" s="55"/>
      <c r="V15" s="167"/>
      <c r="W15" s="56"/>
      <c r="X15" s="7"/>
    </row>
    <row r="16" spans="1:24">
      <c r="A16" s="30"/>
      <c r="B16" s="28">
        <v>2</v>
      </c>
      <c r="C16" s="261" t="s">
        <v>32</v>
      </c>
      <c r="D16" s="262"/>
      <c r="E16" s="16" t="s">
        <v>23</v>
      </c>
      <c r="F16" s="50"/>
      <c r="G16" s="57"/>
      <c r="H16" s="49"/>
      <c r="I16" s="50"/>
      <c r="J16" s="57"/>
      <c r="K16" s="49"/>
      <c r="L16" s="50"/>
      <c r="M16" s="57"/>
      <c r="N16" s="49"/>
      <c r="O16" s="50"/>
      <c r="P16" s="57"/>
      <c r="Q16" s="184"/>
      <c r="R16" s="205"/>
      <c r="S16" s="170"/>
      <c r="T16" s="206"/>
      <c r="U16" s="57"/>
      <c r="V16" s="57"/>
      <c r="W16" s="49"/>
      <c r="X16" s="7"/>
    </row>
    <row r="17" spans="1:24">
      <c r="A17" s="249"/>
      <c r="B17" s="250"/>
      <c r="C17" s="250"/>
      <c r="D17" s="27" t="s">
        <v>33</v>
      </c>
      <c r="E17" s="17">
        <v>8290</v>
      </c>
      <c r="F17" s="51"/>
      <c r="G17" s="52"/>
      <c r="H17" s="53">
        <f>SUM(F17:G17)</f>
        <v>0</v>
      </c>
      <c r="I17" s="51"/>
      <c r="J17" s="52"/>
      <c r="K17" s="53">
        <f>SUM(I17:J17)</f>
        <v>0</v>
      </c>
      <c r="L17" s="51"/>
      <c r="M17" s="52"/>
      <c r="N17" s="53">
        <f>SUM(L17:M17)</f>
        <v>0</v>
      </c>
      <c r="O17" s="51">
        <f t="shared" ref="O17:O21" si="12">L17-I17</f>
        <v>0</v>
      </c>
      <c r="P17" s="52">
        <f t="shared" ref="P17:P21" si="13">M17-J17</f>
        <v>0</v>
      </c>
      <c r="Q17" s="185">
        <f>SUM(O17:P17)</f>
        <v>0</v>
      </c>
      <c r="R17" s="207">
        <f t="shared" ref="R17:R22" si="14">IF(I17=0,,O17/I17)</f>
        <v>0</v>
      </c>
      <c r="S17" s="171">
        <f t="shared" ref="S17:S22" si="15">IF(J17=0,,P17/J17)</f>
        <v>0</v>
      </c>
      <c r="T17" s="208">
        <f t="shared" ref="T17:T22" si="16">IF(K17=0,,Q17/K17)</f>
        <v>0</v>
      </c>
      <c r="U17" s="52"/>
      <c r="V17" s="52"/>
      <c r="W17" s="53">
        <f>SUM(U17:V17)</f>
        <v>0</v>
      </c>
      <c r="X17" s="7"/>
    </row>
    <row r="18" spans="1:24">
      <c r="A18" s="249"/>
      <c r="B18" s="250"/>
      <c r="C18" s="250"/>
      <c r="D18" s="27" t="s">
        <v>34</v>
      </c>
      <c r="E18" s="18" t="s">
        <v>35</v>
      </c>
      <c r="F18" s="51"/>
      <c r="G18" s="52"/>
      <c r="H18" s="53">
        <f t="shared" ref="H18:H21" si="17">SUM(F18:G18)</f>
        <v>0</v>
      </c>
      <c r="I18" s="51"/>
      <c r="J18" s="52"/>
      <c r="K18" s="53">
        <f t="shared" ref="K18:K21" si="18">SUM(I18:J18)</f>
        <v>0</v>
      </c>
      <c r="L18" s="51"/>
      <c r="M18" s="52"/>
      <c r="N18" s="53">
        <f t="shared" ref="N18:N21" si="19">SUM(L18:M18)</f>
        <v>0</v>
      </c>
      <c r="O18" s="51">
        <f t="shared" si="12"/>
        <v>0</v>
      </c>
      <c r="P18" s="52">
        <f t="shared" si="13"/>
        <v>0</v>
      </c>
      <c r="Q18" s="185">
        <f t="shared" ref="Q18:Q21" si="20">SUM(O18:P18)</f>
        <v>0</v>
      </c>
      <c r="R18" s="207">
        <f t="shared" si="14"/>
        <v>0</v>
      </c>
      <c r="S18" s="171">
        <f t="shared" si="15"/>
        <v>0</v>
      </c>
      <c r="T18" s="208">
        <f t="shared" si="16"/>
        <v>0</v>
      </c>
      <c r="U18" s="52"/>
      <c r="V18" s="52"/>
      <c r="W18" s="53">
        <f t="shared" ref="W18:W21" si="21">SUM(U18:V18)</f>
        <v>0</v>
      </c>
      <c r="X18" s="7"/>
    </row>
    <row r="19" spans="1:24">
      <c r="A19" s="249"/>
      <c r="B19" s="250"/>
      <c r="C19" s="250"/>
      <c r="D19" s="27" t="s">
        <v>36</v>
      </c>
      <c r="E19" s="19">
        <v>8220</v>
      </c>
      <c r="F19" s="51"/>
      <c r="G19" s="52"/>
      <c r="H19" s="53">
        <f t="shared" si="17"/>
        <v>0</v>
      </c>
      <c r="I19" s="51"/>
      <c r="J19" s="52"/>
      <c r="K19" s="53">
        <f t="shared" si="18"/>
        <v>0</v>
      </c>
      <c r="L19" s="51"/>
      <c r="M19" s="52"/>
      <c r="N19" s="53">
        <f t="shared" si="19"/>
        <v>0</v>
      </c>
      <c r="O19" s="51">
        <f t="shared" si="12"/>
        <v>0</v>
      </c>
      <c r="P19" s="52">
        <f t="shared" si="13"/>
        <v>0</v>
      </c>
      <c r="Q19" s="185">
        <f t="shared" si="20"/>
        <v>0</v>
      </c>
      <c r="R19" s="207">
        <f t="shared" si="14"/>
        <v>0</v>
      </c>
      <c r="S19" s="171">
        <f t="shared" si="15"/>
        <v>0</v>
      </c>
      <c r="T19" s="208">
        <f t="shared" si="16"/>
        <v>0</v>
      </c>
      <c r="U19" s="52"/>
      <c r="V19" s="52"/>
      <c r="W19" s="53">
        <f t="shared" si="21"/>
        <v>0</v>
      </c>
      <c r="X19" s="7"/>
    </row>
    <row r="20" spans="1:24">
      <c r="A20" s="249"/>
      <c r="B20" s="250"/>
      <c r="C20" s="250"/>
      <c r="D20" s="27" t="s">
        <v>37</v>
      </c>
      <c r="E20" s="19">
        <v>8221</v>
      </c>
      <c r="F20" s="51"/>
      <c r="G20" s="52"/>
      <c r="H20" s="53">
        <f t="shared" si="17"/>
        <v>0</v>
      </c>
      <c r="I20" s="51"/>
      <c r="J20" s="52"/>
      <c r="K20" s="53">
        <f t="shared" si="18"/>
        <v>0</v>
      </c>
      <c r="L20" s="51"/>
      <c r="M20" s="52"/>
      <c r="N20" s="53">
        <f t="shared" si="19"/>
        <v>0</v>
      </c>
      <c r="O20" s="51">
        <f t="shared" si="12"/>
        <v>0</v>
      </c>
      <c r="P20" s="52">
        <f t="shared" si="13"/>
        <v>0</v>
      </c>
      <c r="Q20" s="185">
        <f t="shared" si="20"/>
        <v>0</v>
      </c>
      <c r="R20" s="207">
        <f t="shared" si="14"/>
        <v>0</v>
      </c>
      <c r="S20" s="171">
        <f t="shared" si="15"/>
        <v>0</v>
      </c>
      <c r="T20" s="208">
        <f t="shared" si="16"/>
        <v>0</v>
      </c>
      <c r="U20" s="52"/>
      <c r="V20" s="52"/>
      <c r="W20" s="53">
        <f t="shared" si="21"/>
        <v>0</v>
      </c>
      <c r="X20" s="7"/>
    </row>
    <row r="21" spans="1:24">
      <c r="A21" s="249"/>
      <c r="B21" s="250"/>
      <c r="C21" s="250"/>
      <c r="D21" s="27" t="s">
        <v>38</v>
      </c>
      <c r="E21" s="18" t="s">
        <v>39</v>
      </c>
      <c r="F21" s="51"/>
      <c r="G21" s="52"/>
      <c r="H21" s="53">
        <f t="shared" si="17"/>
        <v>0</v>
      </c>
      <c r="I21" s="51"/>
      <c r="J21" s="52"/>
      <c r="K21" s="53">
        <f t="shared" si="18"/>
        <v>0</v>
      </c>
      <c r="L21" s="51"/>
      <c r="M21" s="52"/>
      <c r="N21" s="53">
        <f t="shared" si="19"/>
        <v>0</v>
      </c>
      <c r="O21" s="51">
        <f t="shared" si="12"/>
        <v>0</v>
      </c>
      <c r="P21" s="52">
        <f t="shared" si="13"/>
        <v>0</v>
      </c>
      <c r="Q21" s="185">
        <f t="shared" si="20"/>
        <v>0</v>
      </c>
      <c r="R21" s="207">
        <f t="shared" si="14"/>
        <v>0</v>
      </c>
      <c r="S21" s="171">
        <f t="shared" si="15"/>
        <v>0</v>
      </c>
      <c r="T21" s="208">
        <f t="shared" si="16"/>
        <v>0</v>
      </c>
      <c r="U21" s="52"/>
      <c r="V21" s="52"/>
      <c r="W21" s="53">
        <f t="shared" si="21"/>
        <v>0</v>
      </c>
      <c r="X21" s="7"/>
    </row>
    <row r="22" spans="1:24">
      <c r="A22" s="249"/>
      <c r="B22" s="250"/>
      <c r="C22" s="250"/>
      <c r="D22" s="27" t="s">
        <v>40</v>
      </c>
      <c r="E22" s="19" t="s">
        <v>23</v>
      </c>
      <c r="F22" s="54">
        <f>SUM(F17:F21)</f>
        <v>0</v>
      </c>
      <c r="G22" s="54">
        <f t="shared" ref="G22:H22" si="22">SUM(G17:G21)</f>
        <v>0</v>
      </c>
      <c r="H22" s="54">
        <f t="shared" si="22"/>
        <v>0</v>
      </c>
      <c r="I22" s="54">
        <f>SUM(I17:I21)</f>
        <v>0</v>
      </c>
      <c r="J22" s="54">
        <f t="shared" ref="J22:K22" si="23">SUM(J17:J21)</f>
        <v>0</v>
      </c>
      <c r="K22" s="54">
        <f t="shared" si="23"/>
        <v>0</v>
      </c>
      <c r="L22" s="54">
        <f>SUM(L17:L21)</f>
        <v>0</v>
      </c>
      <c r="M22" s="54">
        <f t="shared" ref="M22:W22" si="24">SUM(M17:M21)</f>
        <v>0</v>
      </c>
      <c r="N22" s="54">
        <f t="shared" si="24"/>
        <v>0</v>
      </c>
      <c r="O22" s="54">
        <f>SUM(O17:O21)</f>
        <v>0</v>
      </c>
      <c r="P22" s="54">
        <f t="shared" si="24"/>
        <v>0</v>
      </c>
      <c r="Q22" s="127">
        <f t="shared" si="24"/>
        <v>0</v>
      </c>
      <c r="R22" s="209">
        <f t="shared" si="14"/>
        <v>0</v>
      </c>
      <c r="S22" s="166">
        <f t="shared" si="15"/>
        <v>0</v>
      </c>
      <c r="T22" s="210">
        <f t="shared" si="16"/>
        <v>0</v>
      </c>
      <c r="U22" s="197">
        <f>SUM(U17:U21)</f>
        <v>0</v>
      </c>
      <c r="V22" s="54">
        <f t="shared" si="24"/>
        <v>0</v>
      </c>
      <c r="W22" s="54">
        <f t="shared" si="24"/>
        <v>0</v>
      </c>
      <c r="X22" s="7"/>
    </row>
    <row r="23" spans="1:24">
      <c r="A23" s="249"/>
      <c r="B23" s="250"/>
      <c r="C23" s="250"/>
      <c r="D23" s="27"/>
      <c r="E23" s="16" t="s">
        <v>23</v>
      </c>
      <c r="F23" s="47"/>
      <c r="G23" s="55"/>
      <c r="H23" s="56"/>
      <c r="I23" s="47"/>
      <c r="J23" s="55"/>
      <c r="K23" s="56"/>
      <c r="L23" s="47"/>
      <c r="M23" s="55"/>
      <c r="N23" s="56"/>
      <c r="O23" s="47"/>
      <c r="P23" s="55"/>
      <c r="Q23" s="187"/>
      <c r="R23" s="211"/>
      <c r="S23" s="172"/>
      <c r="T23" s="212"/>
      <c r="U23" s="55"/>
      <c r="V23" s="55"/>
      <c r="W23" s="56"/>
      <c r="X23" s="7"/>
    </row>
    <row r="24" spans="1:24">
      <c r="A24" s="31"/>
      <c r="B24" s="28">
        <v>3</v>
      </c>
      <c r="C24" s="247" t="s">
        <v>41</v>
      </c>
      <c r="D24" s="248"/>
      <c r="E24" s="16" t="s">
        <v>23</v>
      </c>
      <c r="F24" s="50"/>
      <c r="G24" s="57"/>
      <c r="H24" s="49"/>
      <c r="I24" s="50"/>
      <c r="J24" s="57"/>
      <c r="K24" s="49"/>
      <c r="L24" s="50"/>
      <c r="M24" s="57"/>
      <c r="N24" s="49"/>
      <c r="O24" s="50"/>
      <c r="P24" s="57"/>
      <c r="Q24" s="184"/>
      <c r="R24" s="205"/>
      <c r="S24" s="170"/>
      <c r="T24" s="206"/>
      <c r="U24" s="57"/>
      <c r="V24" s="57"/>
      <c r="W24" s="49"/>
      <c r="X24" s="7"/>
    </row>
    <row r="25" spans="1:24">
      <c r="A25" s="263"/>
      <c r="B25" s="264"/>
      <c r="C25" s="264"/>
      <c r="D25" s="27" t="s">
        <v>42</v>
      </c>
      <c r="E25" s="19" t="s">
        <v>43</v>
      </c>
      <c r="F25" s="51"/>
      <c r="G25" s="52"/>
      <c r="H25" s="53">
        <f>SUM(F25:G25)</f>
        <v>0</v>
      </c>
      <c r="I25" s="51"/>
      <c r="J25" s="52"/>
      <c r="K25" s="53">
        <f>SUM(I25:J25)</f>
        <v>0</v>
      </c>
      <c r="L25" s="51"/>
      <c r="M25" s="52"/>
      <c r="N25" s="53">
        <f>SUM(L25:M25)</f>
        <v>0</v>
      </c>
      <c r="O25" s="51">
        <f t="shared" ref="O25:O26" si="25">L25-I25</f>
        <v>0</v>
      </c>
      <c r="P25" s="52">
        <f t="shared" ref="P25:P26" si="26">M25-J25</f>
        <v>0</v>
      </c>
      <c r="Q25" s="185">
        <f>SUM(O25:P25)</f>
        <v>0</v>
      </c>
      <c r="R25" s="207">
        <f t="shared" ref="R25:R27" si="27">IF(I25=0,,O25/I25)</f>
        <v>0</v>
      </c>
      <c r="S25" s="171">
        <f t="shared" ref="S25:S27" si="28">IF(J25=0,,P25/J25)</f>
        <v>0</v>
      </c>
      <c r="T25" s="208">
        <f t="shared" ref="T25:T27" si="29">IF(K25=0,,Q25/K25)</f>
        <v>0</v>
      </c>
      <c r="U25" s="52"/>
      <c r="V25" s="52"/>
      <c r="W25" s="53">
        <f>SUM(U25:V25)</f>
        <v>0</v>
      </c>
      <c r="X25" s="7"/>
    </row>
    <row r="26" spans="1:24">
      <c r="A26" s="263"/>
      <c r="B26" s="264"/>
      <c r="C26" s="264"/>
      <c r="D26" s="27" t="s">
        <v>44</v>
      </c>
      <c r="E26" s="18" t="s">
        <v>45</v>
      </c>
      <c r="F26" s="51"/>
      <c r="G26" s="52"/>
      <c r="H26" s="53">
        <f>SUM(F26:G26)</f>
        <v>0</v>
      </c>
      <c r="I26" s="51"/>
      <c r="J26" s="52"/>
      <c r="K26" s="53">
        <f>SUM(I26:J26)</f>
        <v>0</v>
      </c>
      <c r="L26" s="51"/>
      <c r="M26" s="52"/>
      <c r="N26" s="53">
        <f>SUM(L26:M26)</f>
        <v>0</v>
      </c>
      <c r="O26" s="51">
        <f t="shared" si="25"/>
        <v>0</v>
      </c>
      <c r="P26" s="52">
        <f t="shared" si="26"/>
        <v>0</v>
      </c>
      <c r="Q26" s="185">
        <f>SUM(O26:P26)</f>
        <v>0</v>
      </c>
      <c r="R26" s="207">
        <f t="shared" si="27"/>
        <v>0</v>
      </c>
      <c r="S26" s="171">
        <f t="shared" si="28"/>
        <v>0</v>
      </c>
      <c r="T26" s="208">
        <f t="shared" si="29"/>
        <v>0</v>
      </c>
      <c r="U26" s="52"/>
      <c r="V26" s="52"/>
      <c r="W26" s="53">
        <f>SUM(U26:V26)</f>
        <v>0</v>
      </c>
      <c r="X26" s="7"/>
    </row>
    <row r="27" spans="1:24">
      <c r="A27" s="263"/>
      <c r="B27" s="264"/>
      <c r="C27" s="264"/>
      <c r="D27" s="27" t="s">
        <v>46</v>
      </c>
      <c r="E27" s="19" t="s">
        <v>23</v>
      </c>
      <c r="F27" s="54">
        <f>SUM(F25:F26)</f>
        <v>0</v>
      </c>
      <c r="G27" s="54">
        <f t="shared" ref="G27:H27" si="30">SUM(G25:G26)</f>
        <v>0</v>
      </c>
      <c r="H27" s="54">
        <f t="shared" si="30"/>
        <v>0</v>
      </c>
      <c r="I27" s="54">
        <f>SUM(I25:I26)</f>
        <v>0</v>
      </c>
      <c r="J27" s="54">
        <f t="shared" ref="J27:K27" si="31">SUM(J25:J26)</f>
        <v>0</v>
      </c>
      <c r="K27" s="54">
        <f t="shared" si="31"/>
        <v>0</v>
      </c>
      <c r="L27" s="54">
        <f>SUM(L25:L26)</f>
        <v>0</v>
      </c>
      <c r="M27" s="54">
        <f t="shared" ref="M27:W27" si="32">SUM(M25:M26)</f>
        <v>0</v>
      </c>
      <c r="N27" s="54">
        <f t="shared" si="32"/>
        <v>0</v>
      </c>
      <c r="O27" s="54">
        <f>SUM(O25:O26)</f>
        <v>0</v>
      </c>
      <c r="P27" s="54">
        <f t="shared" si="32"/>
        <v>0</v>
      </c>
      <c r="Q27" s="127">
        <f t="shared" si="32"/>
        <v>0</v>
      </c>
      <c r="R27" s="209">
        <f t="shared" si="27"/>
        <v>0</v>
      </c>
      <c r="S27" s="166">
        <f t="shared" si="28"/>
        <v>0</v>
      </c>
      <c r="T27" s="210">
        <f t="shared" si="29"/>
        <v>0</v>
      </c>
      <c r="U27" s="197">
        <f>SUM(U25:U26)</f>
        <v>0</v>
      </c>
      <c r="V27" s="54">
        <f t="shared" si="32"/>
        <v>0</v>
      </c>
      <c r="W27" s="54">
        <f t="shared" si="32"/>
        <v>0</v>
      </c>
      <c r="X27" s="7"/>
    </row>
    <row r="28" spans="1:24">
      <c r="A28" s="263"/>
      <c r="B28" s="264"/>
      <c r="C28" s="264"/>
      <c r="D28" s="27"/>
      <c r="E28" s="16" t="s">
        <v>23</v>
      </c>
      <c r="F28" s="47"/>
      <c r="G28" s="55"/>
      <c r="H28" s="56"/>
      <c r="I28" s="47"/>
      <c r="J28" s="55"/>
      <c r="K28" s="56"/>
      <c r="L28" s="47"/>
      <c r="M28" s="55"/>
      <c r="N28" s="56"/>
      <c r="O28" s="47"/>
      <c r="P28" s="55"/>
      <c r="Q28" s="187"/>
      <c r="R28" s="211"/>
      <c r="S28" s="172"/>
      <c r="T28" s="212"/>
      <c r="U28" s="55"/>
      <c r="V28" s="55"/>
      <c r="W28" s="56"/>
      <c r="X28" s="7"/>
    </row>
    <row r="29" spans="1:24">
      <c r="A29" s="31"/>
      <c r="B29" s="28">
        <v>4</v>
      </c>
      <c r="C29" s="247" t="s">
        <v>47</v>
      </c>
      <c r="D29" s="248"/>
      <c r="E29" s="16" t="s">
        <v>23</v>
      </c>
      <c r="F29" s="50"/>
      <c r="G29" s="57"/>
      <c r="H29" s="49"/>
      <c r="I29" s="50"/>
      <c r="J29" s="57"/>
      <c r="K29" s="49"/>
      <c r="L29" s="50"/>
      <c r="M29" s="57"/>
      <c r="N29" s="49"/>
      <c r="O29" s="50"/>
      <c r="P29" s="57"/>
      <c r="Q29" s="184"/>
      <c r="R29" s="205"/>
      <c r="S29" s="170"/>
      <c r="T29" s="206"/>
      <c r="U29" s="57"/>
      <c r="V29" s="57"/>
      <c r="W29" s="49"/>
      <c r="X29" s="7"/>
    </row>
    <row r="30" spans="1:24">
      <c r="A30" s="263"/>
      <c r="B30" s="264"/>
      <c r="C30" s="264"/>
      <c r="D30" s="27" t="s">
        <v>48</v>
      </c>
      <c r="E30" s="18" t="s">
        <v>49</v>
      </c>
      <c r="F30" s="51"/>
      <c r="G30" s="52"/>
      <c r="H30" s="53">
        <f>SUM(F30:G30)</f>
        <v>0</v>
      </c>
      <c r="I30" s="51"/>
      <c r="J30" s="52"/>
      <c r="K30" s="53">
        <f>SUM(I30:J30)</f>
        <v>0</v>
      </c>
      <c r="L30" s="51"/>
      <c r="M30" s="52"/>
      <c r="N30" s="53">
        <f>SUM(L30:M30)</f>
        <v>0</v>
      </c>
      <c r="O30" s="51">
        <f>L30-I30</f>
        <v>0</v>
      </c>
      <c r="P30" s="52">
        <f>M30-J30</f>
        <v>0</v>
      </c>
      <c r="Q30" s="185">
        <f>SUM(O30:P30)</f>
        <v>0</v>
      </c>
      <c r="R30" s="207">
        <f t="shared" ref="R30:R31" si="33">IF(I30=0,,O30/I30)</f>
        <v>0</v>
      </c>
      <c r="S30" s="171">
        <f t="shared" ref="S30:S31" si="34">IF(J30=0,,P30/J30)</f>
        <v>0</v>
      </c>
      <c r="T30" s="208">
        <f t="shared" ref="T30:T31" si="35">IF(K30=0,,Q30/K30)</f>
        <v>0</v>
      </c>
      <c r="U30" s="52"/>
      <c r="V30" s="52"/>
      <c r="W30" s="53">
        <f>SUM(U30:V30)</f>
        <v>0</v>
      </c>
      <c r="X30" s="7"/>
    </row>
    <row r="31" spans="1:24">
      <c r="A31" s="263"/>
      <c r="B31" s="264"/>
      <c r="C31" s="264"/>
      <c r="D31" s="27" t="s">
        <v>50</v>
      </c>
      <c r="E31" s="19" t="s">
        <v>23</v>
      </c>
      <c r="F31" s="54">
        <f t="shared" ref="F31:N31" si="36">SUM(F30)</f>
        <v>0</v>
      </c>
      <c r="G31" s="54">
        <f t="shared" si="36"/>
        <v>0</v>
      </c>
      <c r="H31" s="54">
        <f t="shared" si="36"/>
        <v>0</v>
      </c>
      <c r="I31" s="54">
        <f t="shared" si="36"/>
        <v>0</v>
      </c>
      <c r="J31" s="54">
        <f t="shared" si="36"/>
        <v>0</v>
      </c>
      <c r="K31" s="54">
        <f t="shared" si="36"/>
        <v>0</v>
      </c>
      <c r="L31" s="54">
        <f t="shared" si="36"/>
        <v>0</v>
      </c>
      <c r="M31" s="54">
        <f t="shared" si="36"/>
        <v>0</v>
      </c>
      <c r="N31" s="54">
        <f t="shared" si="36"/>
        <v>0</v>
      </c>
      <c r="O31" s="54">
        <f t="shared" ref="O31" si="37">SUM(O30)</f>
        <v>0</v>
      </c>
      <c r="P31" s="54">
        <f t="shared" ref="P31" si="38">SUM(P30)</f>
        <v>0</v>
      </c>
      <c r="Q31" s="127">
        <f t="shared" ref="Q31" si="39">SUM(Q30)</f>
        <v>0</v>
      </c>
      <c r="R31" s="209">
        <f t="shared" si="33"/>
        <v>0</v>
      </c>
      <c r="S31" s="166">
        <f t="shared" si="34"/>
        <v>0</v>
      </c>
      <c r="T31" s="210">
        <f t="shared" si="35"/>
        <v>0</v>
      </c>
      <c r="U31" s="197">
        <f t="shared" ref="U31" si="40">SUM(U30)</f>
        <v>0</v>
      </c>
      <c r="V31" s="54">
        <f t="shared" ref="V31" si="41">SUM(V30)</f>
        <v>0</v>
      </c>
      <c r="W31" s="54">
        <f t="shared" ref="W31" si="42">SUM(W30)</f>
        <v>0</v>
      </c>
      <c r="X31" s="7"/>
    </row>
    <row r="32" spans="1:24" ht="15" thickBot="1">
      <c r="A32" s="263"/>
      <c r="B32" s="264"/>
      <c r="C32" s="27" t="s">
        <v>23</v>
      </c>
      <c r="D32" s="27" t="s">
        <v>23</v>
      </c>
      <c r="E32" s="16" t="s">
        <v>23</v>
      </c>
      <c r="F32" s="47"/>
      <c r="G32" s="55"/>
      <c r="H32" s="56"/>
      <c r="I32" s="47"/>
      <c r="J32" s="55"/>
      <c r="K32" s="56"/>
      <c r="L32" s="47"/>
      <c r="M32" s="55"/>
      <c r="N32" s="56"/>
      <c r="O32" s="47"/>
      <c r="P32" s="55"/>
      <c r="Q32" s="187"/>
      <c r="R32" s="211"/>
      <c r="S32" s="172"/>
      <c r="T32" s="212"/>
      <c r="U32" s="55"/>
      <c r="V32" s="55"/>
      <c r="W32" s="56"/>
      <c r="X32" s="7"/>
    </row>
    <row r="33" spans="1:25" s="46" customFormat="1" ht="15.6" thickTop="1" thickBot="1">
      <c r="A33" s="39"/>
      <c r="B33" s="40">
        <v>5</v>
      </c>
      <c r="C33" s="265" t="s">
        <v>51</v>
      </c>
      <c r="D33" s="266"/>
      <c r="E33" s="41" t="s">
        <v>23</v>
      </c>
      <c r="F33" s="58">
        <f t="shared" ref="F33:W33" si="43">F14+F22+F27+F31</f>
        <v>0</v>
      </c>
      <c r="G33" s="58">
        <f t="shared" si="43"/>
        <v>0</v>
      </c>
      <c r="H33" s="58">
        <f t="shared" si="43"/>
        <v>0</v>
      </c>
      <c r="I33" s="58">
        <f t="shared" si="43"/>
        <v>0</v>
      </c>
      <c r="J33" s="58">
        <f t="shared" si="43"/>
        <v>0</v>
      </c>
      <c r="K33" s="58">
        <f t="shared" si="43"/>
        <v>0</v>
      </c>
      <c r="L33" s="58">
        <f t="shared" si="43"/>
        <v>0</v>
      </c>
      <c r="M33" s="58">
        <f t="shared" si="43"/>
        <v>0</v>
      </c>
      <c r="N33" s="58">
        <f t="shared" si="43"/>
        <v>0</v>
      </c>
      <c r="O33" s="58">
        <f t="shared" si="43"/>
        <v>0</v>
      </c>
      <c r="P33" s="58">
        <f t="shared" si="43"/>
        <v>0</v>
      </c>
      <c r="Q33" s="188">
        <f t="shared" si="43"/>
        <v>0</v>
      </c>
      <c r="R33" s="213">
        <f>IF(I33=0,,O33/I33)</f>
        <v>0</v>
      </c>
      <c r="S33" s="173">
        <f t="shared" ref="S33" si="44">IF(J33=0,,P33/J33)</f>
        <v>0</v>
      </c>
      <c r="T33" s="214">
        <f t="shared" ref="T33" si="45">IF(K33=0,,Q33/K33)</f>
        <v>0</v>
      </c>
      <c r="U33" s="198">
        <f t="shared" si="43"/>
        <v>0</v>
      </c>
      <c r="V33" s="58">
        <f t="shared" si="43"/>
        <v>0</v>
      </c>
      <c r="W33" s="58">
        <f t="shared" si="43"/>
        <v>0</v>
      </c>
      <c r="X33" s="44"/>
      <c r="Y33" s="45"/>
    </row>
    <row r="34" spans="1:25" ht="15" thickTop="1">
      <c r="A34" s="263"/>
      <c r="B34" s="264"/>
      <c r="C34" s="264"/>
      <c r="D34" s="27"/>
      <c r="E34" s="16" t="s">
        <v>23</v>
      </c>
      <c r="F34" s="50"/>
      <c r="G34" s="57"/>
      <c r="H34" s="49"/>
      <c r="I34" s="50"/>
      <c r="J34" s="57"/>
      <c r="K34" s="49"/>
      <c r="L34" s="50"/>
      <c r="M34" s="57"/>
      <c r="N34" s="49"/>
      <c r="O34" s="50"/>
      <c r="P34" s="57"/>
      <c r="Q34" s="184"/>
      <c r="R34" s="205"/>
      <c r="S34" s="170"/>
      <c r="T34" s="206"/>
      <c r="U34" s="57"/>
      <c r="V34" s="57"/>
      <c r="W34" s="49"/>
      <c r="X34" s="7"/>
    </row>
    <row r="35" spans="1:25">
      <c r="A35" s="30" t="s">
        <v>52</v>
      </c>
      <c r="B35" s="251" t="s">
        <v>53</v>
      </c>
      <c r="C35" s="251"/>
      <c r="D35" s="267"/>
      <c r="E35" s="16" t="s">
        <v>23</v>
      </c>
      <c r="F35" s="50"/>
      <c r="G35" s="57"/>
      <c r="H35" s="49"/>
      <c r="I35" s="50"/>
      <c r="J35" s="57"/>
      <c r="K35" s="49"/>
      <c r="L35" s="50"/>
      <c r="M35" s="57"/>
      <c r="N35" s="49"/>
      <c r="O35" s="50"/>
      <c r="P35" s="57"/>
      <c r="Q35" s="184"/>
      <c r="R35" s="205"/>
      <c r="S35" s="170"/>
      <c r="T35" s="206"/>
      <c r="U35" s="57"/>
      <c r="V35" s="57"/>
      <c r="W35" s="49"/>
      <c r="X35" s="7"/>
    </row>
    <row r="36" spans="1:25">
      <c r="A36" s="31"/>
      <c r="B36" s="28">
        <v>1</v>
      </c>
      <c r="C36" s="247" t="s">
        <v>54</v>
      </c>
      <c r="D36" s="248"/>
      <c r="E36" s="16" t="s">
        <v>23</v>
      </c>
      <c r="F36" s="50"/>
      <c r="G36" s="57"/>
      <c r="H36" s="49"/>
      <c r="I36" s="50"/>
      <c r="J36" s="57"/>
      <c r="K36" s="49"/>
      <c r="L36" s="50"/>
      <c r="M36" s="57"/>
      <c r="N36" s="49"/>
      <c r="O36" s="50"/>
      <c r="P36" s="57"/>
      <c r="Q36" s="184"/>
      <c r="R36" s="205"/>
      <c r="S36" s="170"/>
      <c r="T36" s="206"/>
      <c r="U36" s="57"/>
      <c r="V36" s="57"/>
      <c r="W36" s="49"/>
      <c r="X36" s="7"/>
    </row>
    <row r="37" spans="1:25">
      <c r="A37" s="263"/>
      <c r="B37" s="264"/>
      <c r="C37" s="264"/>
      <c r="D37" s="146" t="s">
        <v>55</v>
      </c>
      <c r="E37" s="17">
        <v>1100</v>
      </c>
      <c r="F37" s="51"/>
      <c r="G37" s="52"/>
      <c r="H37" s="53">
        <f>SUM(F37:G37)</f>
        <v>0</v>
      </c>
      <c r="I37" s="51"/>
      <c r="J37" s="52"/>
      <c r="K37" s="53">
        <f>SUM(I37:J37)</f>
        <v>0</v>
      </c>
      <c r="L37" s="51"/>
      <c r="M37" s="52"/>
      <c r="N37" s="53">
        <f>SUM(L37:M37)</f>
        <v>0</v>
      </c>
      <c r="O37" s="51">
        <f t="shared" ref="O37:O40" si="46">L37-I37</f>
        <v>0</v>
      </c>
      <c r="P37" s="52">
        <f t="shared" ref="P37:P40" si="47">M37-J37</f>
        <v>0</v>
      </c>
      <c r="Q37" s="185">
        <f>SUM(O37:P37)</f>
        <v>0</v>
      </c>
      <c r="R37" s="207">
        <f t="shared" ref="R37:R41" si="48">IF(I37=0,,O37/I37)</f>
        <v>0</v>
      </c>
      <c r="S37" s="171">
        <f t="shared" ref="S37:S41" si="49">IF(J37=0,,P37/J37)</f>
        <v>0</v>
      </c>
      <c r="T37" s="208">
        <f t="shared" ref="T37:T41" si="50">IF(K37=0,,Q37/K37)</f>
        <v>0</v>
      </c>
      <c r="U37" s="52"/>
      <c r="V37" s="52"/>
      <c r="W37" s="53">
        <f>SUM(U37:V37)</f>
        <v>0</v>
      </c>
      <c r="X37" s="7"/>
    </row>
    <row r="38" spans="1:25">
      <c r="A38" s="263"/>
      <c r="B38" s="264"/>
      <c r="C38" s="264"/>
      <c r="D38" s="27" t="s">
        <v>56</v>
      </c>
      <c r="E38" s="18">
        <v>1200</v>
      </c>
      <c r="F38" s="51"/>
      <c r="G38" s="52"/>
      <c r="H38" s="53">
        <f t="shared" ref="H38:H40" si="51">SUM(F38:G38)</f>
        <v>0</v>
      </c>
      <c r="I38" s="51"/>
      <c r="J38" s="52"/>
      <c r="K38" s="53">
        <f t="shared" ref="K38:K40" si="52">SUM(I38:J38)</f>
        <v>0</v>
      </c>
      <c r="L38" s="51"/>
      <c r="M38" s="52"/>
      <c r="N38" s="53">
        <f t="shared" ref="N38:N40" si="53">SUM(L38:M38)</f>
        <v>0</v>
      </c>
      <c r="O38" s="51">
        <f t="shared" si="46"/>
        <v>0</v>
      </c>
      <c r="P38" s="52">
        <f t="shared" si="47"/>
        <v>0</v>
      </c>
      <c r="Q38" s="185">
        <f t="shared" ref="Q38:Q40" si="54">SUM(O38:P38)</f>
        <v>0</v>
      </c>
      <c r="R38" s="207">
        <f t="shared" si="48"/>
        <v>0</v>
      </c>
      <c r="S38" s="171">
        <f t="shared" si="49"/>
        <v>0</v>
      </c>
      <c r="T38" s="208">
        <f t="shared" si="50"/>
        <v>0</v>
      </c>
      <c r="U38" s="52"/>
      <c r="V38" s="52"/>
      <c r="W38" s="53">
        <f t="shared" ref="W38:W40" si="55">SUM(U38:V38)</f>
        <v>0</v>
      </c>
      <c r="X38" s="7"/>
    </row>
    <row r="39" spans="1:25">
      <c r="A39" s="263"/>
      <c r="B39" s="264"/>
      <c r="C39" s="264"/>
      <c r="D39" s="27" t="s">
        <v>57</v>
      </c>
      <c r="E39" s="19">
        <v>1300</v>
      </c>
      <c r="F39" s="51"/>
      <c r="G39" s="52"/>
      <c r="H39" s="53">
        <f t="shared" si="51"/>
        <v>0</v>
      </c>
      <c r="I39" s="51"/>
      <c r="J39" s="52"/>
      <c r="K39" s="53">
        <f t="shared" si="52"/>
        <v>0</v>
      </c>
      <c r="L39" s="51"/>
      <c r="M39" s="52"/>
      <c r="N39" s="53">
        <f t="shared" si="53"/>
        <v>0</v>
      </c>
      <c r="O39" s="51">
        <f t="shared" si="46"/>
        <v>0</v>
      </c>
      <c r="P39" s="52">
        <f t="shared" si="47"/>
        <v>0</v>
      </c>
      <c r="Q39" s="185">
        <f t="shared" si="54"/>
        <v>0</v>
      </c>
      <c r="R39" s="207">
        <f t="shared" si="48"/>
        <v>0</v>
      </c>
      <c r="S39" s="171">
        <f t="shared" si="49"/>
        <v>0</v>
      </c>
      <c r="T39" s="208">
        <f t="shared" si="50"/>
        <v>0</v>
      </c>
      <c r="U39" s="52"/>
      <c r="V39" s="52"/>
      <c r="W39" s="53">
        <f t="shared" si="55"/>
        <v>0</v>
      </c>
      <c r="X39" s="7"/>
    </row>
    <row r="40" spans="1:25">
      <c r="A40" s="263"/>
      <c r="B40" s="264"/>
      <c r="C40" s="264"/>
      <c r="D40" s="27" t="s">
        <v>58</v>
      </c>
      <c r="E40" s="18">
        <v>1900</v>
      </c>
      <c r="F40" s="51"/>
      <c r="G40" s="52"/>
      <c r="H40" s="53">
        <f t="shared" si="51"/>
        <v>0</v>
      </c>
      <c r="I40" s="51"/>
      <c r="J40" s="52"/>
      <c r="K40" s="53">
        <f t="shared" si="52"/>
        <v>0</v>
      </c>
      <c r="L40" s="51"/>
      <c r="M40" s="52"/>
      <c r="N40" s="53">
        <f t="shared" si="53"/>
        <v>0</v>
      </c>
      <c r="O40" s="51">
        <f t="shared" si="46"/>
        <v>0</v>
      </c>
      <c r="P40" s="52">
        <f t="shared" si="47"/>
        <v>0</v>
      </c>
      <c r="Q40" s="185">
        <f t="shared" si="54"/>
        <v>0</v>
      </c>
      <c r="R40" s="207">
        <f t="shared" si="48"/>
        <v>0</v>
      </c>
      <c r="S40" s="171">
        <f t="shared" si="49"/>
        <v>0</v>
      </c>
      <c r="T40" s="208">
        <f t="shared" si="50"/>
        <v>0</v>
      </c>
      <c r="U40" s="52"/>
      <c r="V40" s="52"/>
      <c r="W40" s="53">
        <f t="shared" si="55"/>
        <v>0</v>
      </c>
      <c r="X40" s="7"/>
    </row>
    <row r="41" spans="1:25">
      <c r="A41" s="263"/>
      <c r="B41" s="264"/>
      <c r="C41" s="264"/>
      <c r="D41" s="27" t="s">
        <v>59</v>
      </c>
      <c r="E41" s="19" t="s">
        <v>23</v>
      </c>
      <c r="F41" s="54">
        <f>SUM(F37:F40)</f>
        <v>0</v>
      </c>
      <c r="G41" s="54">
        <f t="shared" ref="G41:H41" si="56">SUM(G37:G40)</f>
        <v>0</v>
      </c>
      <c r="H41" s="54">
        <f t="shared" si="56"/>
        <v>0</v>
      </c>
      <c r="I41" s="54">
        <f>SUM(I37:I40)</f>
        <v>0</v>
      </c>
      <c r="J41" s="54">
        <f t="shared" ref="J41:W41" si="57">SUM(J37:J40)</f>
        <v>0</v>
      </c>
      <c r="K41" s="54">
        <f t="shared" si="57"/>
        <v>0</v>
      </c>
      <c r="L41" s="54">
        <f>SUM(L37:L40)</f>
        <v>0</v>
      </c>
      <c r="M41" s="54">
        <f t="shared" si="57"/>
        <v>0</v>
      </c>
      <c r="N41" s="54">
        <f t="shared" si="57"/>
        <v>0</v>
      </c>
      <c r="O41" s="54">
        <f>SUM(O37:O40)</f>
        <v>0</v>
      </c>
      <c r="P41" s="54">
        <f t="shared" si="57"/>
        <v>0</v>
      </c>
      <c r="Q41" s="127">
        <f t="shared" si="57"/>
        <v>0</v>
      </c>
      <c r="R41" s="209">
        <f t="shared" si="48"/>
        <v>0</v>
      </c>
      <c r="S41" s="166">
        <f t="shared" si="49"/>
        <v>0</v>
      </c>
      <c r="T41" s="210">
        <f t="shared" si="50"/>
        <v>0</v>
      </c>
      <c r="U41" s="197">
        <f>SUM(U37:U40)</f>
        <v>0</v>
      </c>
      <c r="V41" s="54">
        <f t="shared" si="57"/>
        <v>0</v>
      </c>
      <c r="W41" s="54">
        <f t="shared" si="57"/>
        <v>0</v>
      </c>
      <c r="X41" s="7"/>
    </row>
    <row r="42" spans="1:25">
      <c r="A42" s="263"/>
      <c r="B42" s="264"/>
      <c r="C42" s="264"/>
      <c r="D42" s="27"/>
      <c r="E42" s="16" t="s">
        <v>23</v>
      </c>
      <c r="F42" s="47"/>
      <c r="G42" s="55"/>
      <c r="H42" s="56"/>
      <c r="I42" s="47"/>
      <c r="J42" s="55"/>
      <c r="K42" s="56"/>
      <c r="L42" s="47"/>
      <c r="M42" s="55"/>
      <c r="N42" s="56"/>
      <c r="O42" s="47"/>
      <c r="P42" s="55"/>
      <c r="Q42" s="187"/>
      <c r="R42" s="211"/>
      <c r="S42" s="172"/>
      <c r="T42" s="212"/>
      <c r="U42" s="55"/>
      <c r="V42" s="55"/>
      <c r="W42" s="56"/>
      <c r="X42" s="7"/>
    </row>
    <row r="43" spans="1:25">
      <c r="A43" s="31"/>
      <c r="B43" s="28">
        <v>2</v>
      </c>
      <c r="C43" s="247" t="s">
        <v>60</v>
      </c>
      <c r="D43" s="248"/>
      <c r="E43" s="16" t="s">
        <v>23</v>
      </c>
      <c r="F43" s="50"/>
      <c r="G43" s="57"/>
      <c r="H43" s="49"/>
      <c r="I43" s="50"/>
      <c r="J43" s="57"/>
      <c r="K43" s="49"/>
      <c r="L43" s="50"/>
      <c r="M43" s="57"/>
      <c r="N43" s="49"/>
      <c r="O43" s="50"/>
      <c r="P43" s="57"/>
      <c r="Q43" s="184"/>
      <c r="R43" s="205"/>
      <c r="S43" s="170"/>
      <c r="T43" s="206"/>
      <c r="U43" s="57"/>
      <c r="V43" s="57"/>
      <c r="W43" s="49"/>
      <c r="X43" s="7"/>
    </row>
    <row r="44" spans="1:25">
      <c r="A44" s="263"/>
      <c r="B44" s="264"/>
      <c r="C44" s="264"/>
      <c r="D44" s="146" t="s">
        <v>61</v>
      </c>
      <c r="E44" s="17">
        <v>2100</v>
      </c>
      <c r="F44" s="51"/>
      <c r="G44" s="52"/>
      <c r="H44" s="53">
        <f t="shared" ref="H44:H48" si="58">SUM(F44:G44)</f>
        <v>0</v>
      </c>
      <c r="I44" s="51"/>
      <c r="J44" s="52"/>
      <c r="K44" s="53">
        <f t="shared" ref="K44:K48" si="59">SUM(I44:J44)</f>
        <v>0</v>
      </c>
      <c r="L44" s="51"/>
      <c r="M44" s="52"/>
      <c r="N44" s="53">
        <f t="shared" ref="N44:N48" si="60">SUM(L44:M44)</f>
        <v>0</v>
      </c>
      <c r="O44" s="51">
        <f t="shared" ref="O44:O48" si="61">L44-I44</f>
        <v>0</v>
      </c>
      <c r="P44" s="52">
        <f t="shared" ref="P44:P48" si="62">M44-J44</f>
        <v>0</v>
      </c>
      <c r="Q44" s="185">
        <f t="shared" ref="Q44:Q48" si="63">SUM(O44:P44)</f>
        <v>0</v>
      </c>
      <c r="R44" s="207">
        <f t="shared" ref="R44:R49" si="64">IF(I44=0,,O44/I44)</f>
        <v>0</v>
      </c>
      <c r="S44" s="171">
        <f t="shared" ref="S44:S49" si="65">IF(J44=0,,P44/J44)</f>
        <v>0</v>
      </c>
      <c r="T44" s="208">
        <f t="shared" ref="T44:T49" si="66">IF(K44=0,,Q44/K44)</f>
        <v>0</v>
      </c>
      <c r="U44" s="52"/>
      <c r="V44" s="52"/>
      <c r="W44" s="53">
        <f t="shared" ref="W44:W48" si="67">SUM(U44:V44)</f>
        <v>0</v>
      </c>
      <c r="X44" s="7"/>
    </row>
    <row r="45" spans="1:25">
      <c r="A45" s="263"/>
      <c r="B45" s="264"/>
      <c r="C45" s="264"/>
      <c r="D45" s="27" t="s">
        <v>62</v>
      </c>
      <c r="E45" s="18">
        <v>2200</v>
      </c>
      <c r="F45" s="51"/>
      <c r="G45" s="52"/>
      <c r="H45" s="53">
        <f t="shared" si="58"/>
        <v>0</v>
      </c>
      <c r="I45" s="51"/>
      <c r="J45" s="52"/>
      <c r="K45" s="53">
        <f t="shared" si="59"/>
        <v>0</v>
      </c>
      <c r="L45" s="51"/>
      <c r="M45" s="52"/>
      <c r="N45" s="53">
        <f t="shared" si="60"/>
        <v>0</v>
      </c>
      <c r="O45" s="51">
        <f t="shared" si="61"/>
        <v>0</v>
      </c>
      <c r="P45" s="52">
        <f t="shared" si="62"/>
        <v>0</v>
      </c>
      <c r="Q45" s="185">
        <f t="shared" si="63"/>
        <v>0</v>
      </c>
      <c r="R45" s="207">
        <f t="shared" si="64"/>
        <v>0</v>
      </c>
      <c r="S45" s="171">
        <f t="shared" si="65"/>
        <v>0</v>
      </c>
      <c r="T45" s="208">
        <f t="shared" si="66"/>
        <v>0</v>
      </c>
      <c r="U45" s="52"/>
      <c r="V45" s="52"/>
      <c r="W45" s="53">
        <f t="shared" si="67"/>
        <v>0</v>
      </c>
      <c r="X45" s="7"/>
    </row>
    <row r="46" spans="1:25">
      <c r="A46" s="263"/>
      <c r="B46" s="264"/>
      <c r="C46" s="264"/>
      <c r="D46" s="27" t="s">
        <v>63</v>
      </c>
      <c r="E46" s="18">
        <v>2300</v>
      </c>
      <c r="F46" s="51"/>
      <c r="G46" s="52"/>
      <c r="H46" s="53">
        <f t="shared" si="58"/>
        <v>0</v>
      </c>
      <c r="I46" s="51"/>
      <c r="J46" s="52"/>
      <c r="K46" s="53">
        <f t="shared" si="59"/>
        <v>0</v>
      </c>
      <c r="L46" s="51"/>
      <c r="M46" s="52"/>
      <c r="N46" s="53">
        <f t="shared" si="60"/>
        <v>0</v>
      </c>
      <c r="O46" s="51">
        <f t="shared" si="61"/>
        <v>0</v>
      </c>
      <c r="P46" s="52">
        <f t="shared" si="62"/>
        <v>0</v>
      </c>
      <c r="Q46" s="185">
        <f t="shared" si="63"/>
        <v>0</v>
      </c>
      <c r="R46" s="207">
        <f t="shared" si="64"/>
        <v>0</v>
      </c>
      <c r="S46" s="171">
        <f t="shared" si="65"/>
        <v>0</v>
      </c>
      <c r="T46" s="208">
        <f t="shared" si="66"/>
        <v>0</v>
      </c>
      <c r="U46" s="52"/>
      <c r="V46" s="52"/>
      <c r="W46" s="53">
        <f t="shared" si="67"/>
        <v>0</v>
      </c>
      <c r="X46" s="7"/>
    </row>
    <row r="47" spans="1:25">
      <c r="A47" s="263"/>
      <c r="B47" s="264"/>
      <c r="C47" s="264"/>
      <c r="D47" s="27" t="s">
        <v>64</v>
      </c>
      <c r="E47" s="19">
        <v>2400</v>
      </c>
      <c r="F47" s="51"/>
      <c r="G47" s="52"/>
      <c r="H47" s="53">
        <f t="shared" si="58"/>
        <v>0</v>
      </c>
      <c r="I47" s="51"/>
      <c r="J47" s="52"/>
      <c r="K47" s="53">
        <f t="shared" si="59"/>
        <v>0</v>
      </c>
      <c r="L47" s="51"/>
      <c r="M47" s="52"/>
      <c r="N47" s="53">
        <f t="shared" si="60"/>
        <v>0</v>
      </c>
      <c r="O47" s="51">
        <f t="shared" si="61"/>
        <v>0</v>
      </c>
      <c r="P47" s="52">
        <f t="shared" si="62"/>
        <v>0</v>
      </c>
      <c r="Q47" s="185">
        <f t="shared" si="63"/>
        <v>0</v>
      </c>
      <c r="R47" s="207">
        <f t="shared" si="64"/>
        <v>0</v>
      </c>
      <c r="S47" s="171">
        <f t="shared" si="65"/>
        <v>0</v>
      </c>
      <c r="T47" s="208">
        <f t="shared" si="66"/>
        <v>0</v>
      </c>
      <c r="U47" s="52"/>
      <c r="V47" s="52"/>
      <c r="W47" s="53">
        <f t="shared" si="67"/>
        <v>0</v>
      </c>
      <c r="X47" s="7"/>
    </row>
    <row r="48" spans="1:25">
      <c r="A48" s="263"/>
      <c r="B48" s="264"/>
      <c r="C48" s="264"/>
      <c r="D48" s="27" t="s">
        <v>65</v>
      </c>
      <c r="E48" s="18">
        <v>2900</v>
      </c>
      <c r="F48" s="51"/>
      <c r="G48" s="52"/>
      <c r="H48" s="53">
        <f t="shared" si="58"/>
        <v>0</v>
      </c>
      <c r="I48" s="51"/>
      <c r="J48" s="52"/>
      <c r="K48" s="53">
        <f t="shared" si="59"/>
        <v>0</v>
      </c>
      <c r="L48" s="51"/>
      <c r="M48" s="52"/>
      <c r="N48" s="53">
        <f t="shared" si="60"/>
        <v>0</v>
      </c>
      <c r="O48" s="51">
        <f t="shared" si="61"/>
        <v>0</v>
      </c>
      <c r="P48" s="52">
        <f t="shared" si="62"/>
        <v>0</v>
      </c>
      <c r="Q48" s="185">
        <f t="shared" si="63"/>
        <v>0</v>
      </c>
      <c r="R48" s="207">
        <f t="shared" si="64"/>
        <v>0</v>
      </c>
      <c r="S48" s="171">
        <f t="shared" si="65"/>
        <v>0</v>
      </c>
      <c r="T48" s="208">
        <f t="shared" si="66"/>
        <v>0</v>
      </c>
      <c r="U48" s="52"/>
      <c r="V48" s="52"/>
      <c r="W48" s="53">
        <f t="shared" si="67"/>
        <v>0</v>
      </c>
      <c r="X48" s="7"/>
    </row>
    <row r="49" spans="1:24" ht="15" thickBot="1">
      <c r="A49" s="263"/>
      <c r="B49" s="264"/>
      <c r="C49" s="264"/>
      <c r="D49" s="27" t="s">
        <v>66</v>
      </c>
      <c r="E49" s="18" t="s">
        <v>23</v>
      </c>
      <c r="F49" s="59">
        <f>SUM(F44:F48)</f>
        <v>0</v>
      </c>
      <c r="G49" s="59">
        <f t="shared" ref="G49:H49" si="68">SUM(G44:G48)</f>
        <v>0</v>
      </c>
      <c r="H49" s="59">
        <f t="shared" si="68"/>
        <v>0</v>
      </c>
      <c r="I49" s="59">
        <f>SUM(I44:I48)</f>
        <v>0</v>
      </c>
      <c r="J49" s="59">
        <f t="shared" ref="J49:K49" si="69">SUM(J44:J48)</f>
        <v>0</v>
      </c>
      <c r="K49" s="59">
        <f t="shared" si="69"/>
        <v>0</v>
      </c>
      <c r="L49" s="59">
        <f>SUM(L44:L48)</f>
        <v>0</v>
      </c>
      <c r="M49" s="59">
        <f>SUM(M44:M48)</f>
        <v>0</v>
      </c>
      <c r="N49" s="59">
        <f>SUM(N44:N48)</f>
        <v>0</v>
      </c>
      <c r="O49" s="59">
        <f>SUM(O44:O48)</f>
        <v>0</v>
      </c>
      <c r="P49" s="59">
        <f>SUM(P44:P48)</f>
        <v>0</v>
      </c>
      <c r="Q49" s="189">
        <f>SUM(Q44:Q48)</f>
        <v>0</v>
      </c>
      <c r="R49" s="215">
        <f t="shared" si="64"/>
        <v>0</v>
      </c>
      <c r="S49" s="174">
        <f t="shared" si="65"/>
        <v>0</v>
      </c>
      <c r="T49" s="216">
        <f t="shared" si="66"/>
        <v>0</v>
      </c>
      <c r="U49" s="199">
        <f>SUM(U44:U48)</f>
        <v>0</v>
      </c>
      <c r="V49" s="59">
        <f>SUM(V44:V48)</f>
        <v>0</v>
      </c>
      <c r="W49" s="59">
        <f>SUM(W44:W48)</f>
        <v>0</v>
      </c>
      <c r="X49" s="7"/>
    </row>
    <row r="50" spans="1:24">
      <c r="A50" s="263"/>
      <c r="B50" s="264"/>
      <c r="C50" s="264"/>
      <c r="D50" s="27"/>
      <c r="E50" s="16" t="s">
        <v>23</v>
      </c>
      <c r="F50" s="60"/>
      <c r="G50" s="61"/>
      <c r="H50" s="56"/>
      <c r="I50" s="60"/>
      <c r="J50" s="61"/>
      <c r="K50" s="56"/>
      <c r="L50" s="60"/>
      <c r="M50" s="61"/>
      <c r="N50" s="56"/>
      <c r="O50" s="60"/>
      <c r="P50" s="61"/>
      <c r="Q50" s="187"/>
      <c r="R50" s="205"/>
      <c r="S50" s="170"/>
      <c r="T50" s="206"/>
      <c r="U50" s="61"/>
      <c r="V50" s="61"/>
      <c r="W50" s="56"/>
      <c r="X50" s="7"/>
    </row>
    <row r="51" spans="1:24">
      <c r="A51" s="31"/>
      <c r="B51" s="42">
        <v>3</v>
      </c>
      <c r="C51" s="264" t="s">
        <v>67</v>
      </c>
      <c r="D51" s="248"/>
      <c r="E51" s="16" t="s">
        <v>23</v>
      </c>
      <c r="F51" s="50"/>
      <c r="G51" s="57"/>
      <c r="H51" s="49"/>
      <c r="I51" s="50"/>
      <c r="J51" s="57"/>
      <c r="K51" s="49"/>
      <c r="L51" s="50"/>
      <c r="M51" s="57"/>
      <c r="N51" s="49"/>
      <c r="O51" s="50"/>
      <c r="P51" s="57"/>
      <c r="Q51" s="184"/>
      <c r="R51" s="205"/>
      <c r="S51" s="170"/>
      <c r="T51" s="206"/>
      <c r="U51" s="57"/>
      <c r="V51" s="57"/>
      <c r="W51" s="49"/>
      <c r="X51" s="7"/>
    </row>
    <row r="52" spans="1:24">
      <c r="A52" s="263"/>
      <c r="B52" s="264"/>
      <c r="C52" s="264"/>
      <c r="D52" s="150" t="s">
        <v>68</v>
      </c>
      <c r="E52" s="17" t="s">
        <v>69</v>
      </c>
      <c r="F52" s="51"/>
      <c r="G52" s="52"/>
      <c r="H52" s="53">
        <f>SUM(F52:G52)</f>
        <v>0</v>
      </c>
      <c r="I52" s="51"/>
      <c r="J52" s="52"/>
      <c r="K52" s="53">
        <f>SUM(I52:J52)</f>
        <v>0</v>
      </c>
      <c r="L52" s="51"/>
      <c r="M52" s="52"/>
      <c r="N52" s="53">
        <f>SUM(L52:M52)</f>
        <v>0</v>
      </c>
      <c r="O52" s="51">
        <f t="shared" ref="O52:O60" si="70">L52-I52</f>
        <v>0</v>
      </c>
      <c r="P52" s="52">
        <f t="shared" ref="P52:P60" si="71">M52-J52</f>
        <v>0</v>
      </c>
      <c r="Q52" s="185">
        <f>SUM(O52:P52)</f>
        <v>0</v>
      </c>
      <c r="R52" s="207">
        <f t="shared" ref="R52:R61" si="72">IF(I52=0,,O52/I52)</f>
        <v>0</v>
      </c>
      <c r="S52" s="171">
        <f t="shared" ref="S52:S61" si="73">IF(J52=0,,P52/J52)</f>
        <v>0</v>
      </c>
      <c r="T52" s="208">
        <f t="shared" ref="T52:T61" si="74">IF(K52=0,,Q52/K52)</f>
        <v>0</v>
      </c>
      <c r="U52" s="52"/>
      <c r="V52" s="52"/>
      <c r="W52" s="53">
        <f>SUM(U52:V52)</f>
        <v>0</v>
      </c>
      <c r="X52" s="7"/>
    </row>
    <row r="53" spans="1:24">
      <c r="A53" s="263"/>
      <c r="B53" s="264"/>
      <c r="C53" s="264"/>
      <c r="D53" s="150" t="s">
        <v>70</v>
      </c>
      <c r="E53" s="18" t="s">
        <v>71</v>
      </c>
      <c r="F53" s="51"/>
      <c r="G53" s="62"/>
      <c r="H53" s="53">
        <f t="shared" ref="H53:H60" si="75">SUM(F53:G53)</f>
        <v>0</v>
      </c>
      <c r="I53" s="51"/>
      <c r="J53" s="62"/>
      <c r="K53" s="53">
        <f t="shared" ref="K53:K60" si="76">SUM(I53:J53)</f>
        <v>0</v>
      </c>
      <c r="L53" s="51"/>
      <c r="M53" s="62"/>
      <c r="N53" s="53">
        <f t="shared" ref="N53:N60" si="77">SUM(L53:M53)</f>
        <v>0</v>
      </c>
      <c r="O53" s="51">
        <f t="shared" si="70"/>
        <v>0</v>
      </c>
      <c r="P53" s="52">
        <f t="shared" si="71"/>
        <v>0</v>
      </c>
      <c r="Q53" s="185">
        <f t="shared" ref="Q53:Q60" si="78">SUM(O53:P53)</f>
        <v>0</v>
      </c>
      <c r="R53" s="207">
        <f t="shared" si="72"/>
        <v>0</v>
      </c>
      <c r="S53" s="171">
        <f t="shared" si="73"/>
        <v>0</v>
      </c>
      <c r="T53" s="208">
        <f t="shared" si="74"/>
        <v>0</v>
      </c>
      <c r="U53" s="52"/>
      <c r="V53" s="62"/>
      <c r="W53" s="53">
        <f t="shared" ref="W53:W60" si="79">SUM(U53:V53)</f>
        <v>0</v>
      </c>
      <c r="X53" s="7"/>
    </row>
    <row r="54" spans="1:24">
      <c r="A54" s="263"/>
      <c r="B54" s="264"/>
      <c r="C54" s="264"/>
      <c r="D54" s="150" t="s">
        <v>72</v>
      </c>
      <c r="E54" s="18" t="s">
        <v>73</v>
      </c>
      <c r="F54" s="51"/>
      <c r="G54" s="52"/>
      <c r="H54" s="53">
        <f t="shared" si="75"/>
        <v>0</v>
      </c>
      <c r="I54" s="51"/>
      <c r="J54" s="52"/>
      <c r="K54" s="53">
        <f t="shared" si="76"/>
        <v>0</v>
      </c>
      <c r="L54" s="51"/>
      <c r="M54" s="52"/>
      <c r="N54" s="53">
        <f t="shared" si="77"/>
        <v>0</v>
      </c>
      <c r="O54" s="51">
        <f t="shared" si="70"/>
        <v>0</v>
      </c>
      <c r="P54" s="52">
        <f t="shared" si="71"/>
        <v>0</v>
      </c>
      <c r="Q54" s="185">
        <f t="shared" si="78"/>
        <v>0</v>
      </c>
      <c r="R54" s="207">
        <f t="shared" si="72"/>
        <v>0</v>
      </c>
      <c r="S54" s="171">
        <f t="shared" si="73"/>
        <v>0</v>
      </c>
      <c r="T54" s="208">
        <f t="shared" si="74"/>
        <v>0</v>
      </c>
      <c r="U54" s="52"/>
      <c r="V54" s="52"/>
      <c r="W54" s="53">
        <f t="shared" si="79"/>
        <v>0</v>
      </c>
      <c r="X54" s="7"/>
    </row>
    <row r="55" spans="1:24">
      <c r="A55" s="263"/>
      <c r="B55" s="264"/>
      <c r="C55" s="264"/>
      <c r="D55" s="27" t="s">
        <v>74</v>
      </c>
      <c r="E55" s="18" t="s">
        <v>75</v>
      </c>
      <c r="F55" s="51"/>
      <c r="G55" s="52"/>
      <c r="H55" s="53">
        <f t="shared" si="75"/>
        <v>0</v>
      </c>
      <c r="I55" s="51"/>
      <c r="J55" s="52"/>
      <c r="K55" s="53">
        <f t="shared" si="76"/>
        <v>0</v>
      </c>
      <c r="L55" s="51"/>
      <c r="M55" s="52"/>
      <c r="N55" s="53">
        <f t="shared" si="77"/>
        <v>0</v>
      </c>
      <c r="O55" s="51">
        <f t="shared" si="70"/>
        <v>0</v>
      </c>
      <c r="P55" s="52">
        <f t="shared" si="71"/>
        <v>0</v>
      </c>
      <c r="Q55" s="185">
        <f t="shared" si="78"/>
        <v>0</v>
      </c>
      <c r="R55" s="207">
        <f t="shared" si="72"/>
        <v>0</v>
      </c>
      <c r="S55" s="171">
        <f t="shared" si="73"/>
        <v>0</v>
      </c>
      <c r="T55" s="208">
        <f t="shared" si="74"/>
        <v>0</v>
      </c>
      <c r="U55" s="52"/>
      <c r="V55" s="52"/>
      <c r="W55" s="53">
        <f t="shared" si="79"/>
        <v>0</v>
      </c>
      <c r="X55" s="7"/>
    </row>
    <row r="56" spans="1:24">
      <c r="A56" s="263"/>
      <c r="B56" s="264"/>
      <c r="C56" s="264"/>
      <c r="D56" s="27" t="s">
        <v>76</v>
      </c>
      <c r="E56" s="18" t="s">
        <v>77</v>
      </c>
      <c r="F56" s="51"/>
      <c r="G56" s="52"/>
      <c r="H56" s="53">
        <f t="shared" si="75"/>
        <v>0</v>
      </c>
      <c r="I56" s="51"/>
      <c r="J56" s="52"/>
      <c r="K56" s="53">
        <f t="shared" si="76"/>
        <v>0</v>
      </c>
      <c r="L56" s="51"/>
      <c r="M56" s="52"/>
      <c r="N56" s="53">
        <f t="shared" si="77"/>
        <v>0</v>
      </c>
      <c r="O56" s="51">
        <f t="shared" si="70"/>
        <v>0</v>
      </c>
      <c r="P56" s="52">
        <f t="shared" si="71"/>
        <v>0</v>
      </c>
      <c r="Q56" s="185">
        <f t="shared" si="78"/>
        <v>0</v>
      </c>
      <c r="R56" s="207">
        <f t="shared" si="72"/>
        <v>0</v>
      </c>
      <c r="S56" s="171">
        <f t="shared" si="73"/>
        <v>0</v>
      </c>
      <c r="T56" s="208">
        <f t="shared" si="74"/>
        <v>0</v>
      </c>
      <c r="U56" s="52"/>
      <c r="V56" s="52"/>
      <c r="W56" s="53">
        <f t="shared" si="79"/>
        <v>0</v>
      </c>
      <c r="X56" s="7"/>
    </row>
    <row r="57" spans="1:24">
      <c r="A57" s="263"/>
      <c r="B57" s="264"/>
      <c r="C57" s="264"/>
      <c r="D57" s="27" t="s">
        <v>78</v>
      </c>
      <c r="E57" s="18" t="s">
        <v>79</v>
      </c>
      <c r="F57" s="51"/>
      <c r="G57" s="52"/>
      <c r="H57" s="53">
        <f t="shared" si="75"/>
        <v>0</v>
      </c>
      <c r="I57" s="51"/>
      <c r="J57" s="52"/>
      <c r="K57" s="53">
        <f t="shared" si="76"/>
        <v>0</v>
      </c>
      <c r="L57" s="51"/>
      <c r="M57" s="52"/>
      <c r="N57" s="53">
        <f t="shared" si="77"/>
        <v>0</v>
      </c>
      <c r="O57" s="51">
        <f t="shared" si="70"/>
        <v>0</v>
      </c>
      <c r="P57" s="52">
        <f t="shared" si="71"/>
        <v>0</v>
      </c>
      <c r="Q57" s="185">
        <f t="shared" si="78"/>
        <v>0</v>
      </c>
      <c r="R57" s="207">
        <f t="shared" si="72"/>
        <v>0</v>
      </c>
      <c r="S57" s="171">
        <f t="shared" si="73"/>
        <v>0</v>
      </c>
      <c r="T57" s="208">
        <f t="shared" si="74"/>
        <v>0</v>
      </c>
      <c r="U57" s="52"/>
      <c r="V57" s="52"/>
      <c r="W57" s="53">
        <f t="shared" si="79"/>
        <v>0</v>
      </c>
      <c r="X57" s="7"/>
    </row>
    <row r="58" spans="1:24">
      <c r="A58" s="263"/>
      <c r="B58" s="264"/>
      <c r="C58" s="264"/>
      <c r="D58" s="27" t="s">
        <v>80</v>
      </c>
      <c r="E58" s="18" t="s">
        <v>81</v>
      </c>
      <c r="F58" s="51"/>
      <c r="G58" s="52"/>
      <c r="H58" s="53">
        <f t="shared" si="75"/>
        <v>0</v>
      </c>
      <c r="I58" s="51"/>
      <c r="J58" s="52"/>
      <c r="K58" s="53">
        <f t="shared" si="76"/>
        <v>0</v>
      </c>
      <c r="L58" s="51"/>
      <c r="M58" s="52"/>
      <c r="N58" s="53">
        <f t="shared" si="77"/>
        <v>0</v>
      </c>
      <c r="O58" s="51">
        <f t="shared" si="70"/>
        <v>0</v>
      </c>
      <c r="P58" s="52">
        <f t="shared" si="71"/>
        <v>0</v>
      </c>
      <c r="Q58" s="185">
        <f t="shared" si="78"/>
        <v>0</v>
      </c>
      <c r="R58" s="207">
        <f t="shared" si="72"/>
        <v>0</v>
      </c>
      <c r="S58" s="171">
        <f t="shared" si="73"/>
        <v>0</v>
      </c>
      <c r="T58" s="208">
        <f t="shared" si="74"/>
        <v>0</v>
      </c>
      <c r="U58" s="52"/>
      <c r="V58" s="52"/>
      <c r="W58" s="53">
        <f t="shared" si="79"/>
        <v>0</v>
      </c>
      <c r="X58" s="7"/>
    </row>
    <row r="59" spans="1:24">
      <c r="A59" s="263"/>
      <c r="B59" s="264"/>
      <c r="C59" s="264"/>
      <c r="D59" s="27" t="s">
        <v>82</v>
      </c>
      <c r="E59" s="19" t="s">
        <v>83</v>
      </c>
      <c r="F59" s="51"/>
      <c r="G59" s="52"/>
      <c r="H59" s="53">
        <f t="shared" si="75"/>
        <v>0</v>
      </c>
      <c r="I59" s="51"/>
      <c r="J59" s="52"/>
      <c r="K59" s="53">
        <f t="shared" si="76"/>
        <v>0</v>
      </c>
      <c r="L59" s="51"/>
      <c r="M59" s="52"/>
      <c r="N59" s="53">
        <f t="shared" si="77"/>
        <v>0</v>
      </c>
      <c r="O59" s="51">
        <f t="shared" si="70"/>
        <v>0</v>
      </c>
      <c r="P59" s="52">
        <f t="shared" si="71"/>
        <v>0</v>
      </c>
      <c r="Q59" s="185">
        <f t="shared" si="78"/>
        <v>0</v>
      </c>
      <c r="R59" s="207">
        <f t="shared" si="72"/>
        <v>0</v>
      </c>
      <c r="S59" s="171">
        <f t="shared" si="73"/>
        <v>0</v>
      </c>
      <c r="T59" s="208">
        <f t="shared" si="74"/>
        <v>0</v>
      </c>
      <c r="U59" s="52"/>
      <c r="V59" s="52"/>
      <c r="W59" s="53">
        <f t="shared" si="79"/>
        <v>0</v>
      </c>
      <c r="X59" s="7"/>
    </row>
    <row r="60" spans="1:24">
      <c r="A60" s="263"/>
      <c r="B60" s="264"/>
      <c r="C60" s="264"/>
      <c r="D60" s="27" t="s">
        <v>84</v>
      </c>
      <c r="E60" s="18" t="s">
        <v>85</v>
      </c>
      <c r="F60" s="51"/>
      <c r="G60" s="52"/>
      <c r="H60" s="53">
        <f t="shared" si="75"/>
        <v>0</v>
      </c>
      <c r="I60" s="51"/>
      <c r="J60" s="52"/>
      <c r="K60" s="53">
        <f t="shared" si="76"/>
        <v>0</v>
      </c>
      <c r="L60" s="51"/>
      <c r="M60" s="52"/>
      <c r="N60" s="53">
        <f t="shared" si="77"/>
        <v>0</v>
      </c>
      <c r="O60" s="51">
        <f t="shared" si="70"/>
        <v>0</v>
      </c>
      <c r="P60" s="52">
        <f t="shared" si="71"/>
        <v>0</v>
      </c>
      <c r="Q60" s="185">
        <f t="shared" si="78"/>
        <v>0</v>
      </c>
      <c r="R60" s="207">
        <f t="shared" si="72"/>
        <v>0</v>
      </c>
      <c r="S60" s="171">
        <f t="shared" si="73"/>
        <v>0</v>
      </c>
      <c r="T60" s="208">
        <f t="shared" si="74"/>
        <v>0</v>
      </c>
      <c r="U60" s="52"/>
      <c r="V60" s="52"/>
      <c r="W60" s="53">
        <f t="shared" si="79"/>
        <v>0</v>
      </c>
      <c r="X60" s="7"/>
    </row>
    <row r="61" spans="1:24">
      <c r="A61" s="263"/>
      <c r="B61" s="264"/>
      <c r="C61" s="264"/>
      <c r="D61" s="27" t="s">
        <v>86</v>
      </c>
      <c r="E61" s="19" t="s">
        <v>23</v>
      </c>
      <c r="F61" s="54">
        <f>SUM(F52:F60)</f>
        <v>0</v>
      </c>
      <c r="G61" s="54">
        <f t="shared" ref="G61:H61" si="80">SUM(G52:G60)</f>
        <v>0</v>
      </c>
      <c r="H61" s="54">
        <f t="shared" si="80"/>
        <v>0</v>
      </c>
      <c r="I61" s="54">
        <f>SUM(I52:I60)</f>
        <v>0</v>
      </c>
      <c r="J61" s="54">
        <f t="shared" ref="J61:W61" si="81">SUM(J52:J60)</f>
        <v>0</v>
      </c>
      <c r="K61" s="54">
        <f t="shared" si="81"/>
        <v>0</v>
      </c>
      <c r="L61" s="54">
        <f>SUM(L52:L60)</f>
        <v>0</v>
      </c>
      <c r="M61" s="54">
        <f t="shared" si="81"/>
        <v>0</v>
      </c>
      <c r="N61" s="54">
        <f t="shared" si="81"/>
        <v>0</v>
      </c>
      <c r="O61" s="54">
        <f>SUM(O52:O60)</f>
        <v>0</v>
      </c>
      <c r="P61" s="54">
        <f t="shared" si="81"/>
        <v>0</v>
      </c>
      <c r="Q61" s="127">
        <f t="shared" si="81"/>
        <v>0</v>
      </c>
      <c r="R61" s="209">
        <f t="shared" si="72"/>
        <v>0</v>
      </c>
      <c r="S61" s="166">
        <f t="shared" si="73"/>
        <v>0</v>
      </c>
      <c r="T61" s="210">
        <f t="shared" si="74"/>
        <v>0</v>
      </c>
      <c r="U61" s="197">
        <f>SUM(U52:U60)</f>
        <v>0</v>
      </c>
      <c r="V61" s="54">
        <f t="shared" si="81"/>
        <v>0</v>
      </c>
      <c r="W61" s="54">
        <f t="shared" si="81"/>
        <v>0</v>
      </c>
      <c r="X61" s="7"/>
    </row>
    <row r="62" spans="1:24">
      <c r="A62" s="263"/>
      <c r="B62" s="264"/>
      <c r="C62" s="264"/>
      <c r="D62" s="27"/>
      <c r="E62" s="16" t="s">
        <v>23</v>
      </c>
      <c r="F62" s="47"/>
      <c r="G62" s="55"/>
      <c r="H62" s="56"/>
      <c r="I62" s="47"/>
      <c r="J62" s="55"/>
      <c r="K62" s="56"/>
      <c r="L62" s="47"/>
      <c r="M62" s="55"/>
      <c r="N62" s="56"/>
      <c r="O62" s="47"/>
      <c r="P62" s="55"/>
      <c r="Q62" s="187"/>
      <c r="R62" s="211"/>
      <c r="S62" s="172"/>
      <c r="T62" s="212"/>
      <c r="U62" s="55"/>
      <c r="V62" s="55"/>
      <c r="W62" s="56"/>
      <c r="X62" s="7"/>
    </row>
    <row r="63" spans="1:24">
      <c r="A63" s="31"/>
      <c r="B63" s="28">
        <v>4</v>
      </c>
      <c r="C63" s="247" t="s">
        <v>87</v>
      </c>
      <c r="D63" s="248"/>
      <c r="E63" s="16" t="s">
        <v>23</v>
      </c>
      <c r="F63" s="50"/>
      <c r="G63" s="57"/>
      <c r="H63" s="49"/>
      <c r="I63" s="50"/>
      <c r="J63" s="57"/>
      <c r="K63" s="49"/>
      <c r="L63" s="50"/>
      <c r="M63" s="57"/>
      <c r="N63" s="49"/>
      <c r="O63" s="50"/>
      <c r="P63" s="57"/>
      <c r="Q63" s="184"/>
      <c r="R63" s="205"/>
      <c r="S63" s="170"/>
      <c r="T63" s="206"/>
      <c r="U63" s="57"/>
      <c r="V63" s="57"/>
      <c r="W63" s="49"/>
      <c r="X63" s="7"/>
    </row>
    <row r="64" spans="1:24">
      <c r="A64" s="263"/>
      <c r="B64" s="264"/>
      <c r="C64" s="264"/>
      <c r="D64" s="27" t="s">
        <v>88</v>
      </c>
      <c r="E64" s="17">
        <v>4100</v>
      </c>
      <c r="F64" s="51"/>
      <c r="G64" s="52"/>
      <c r="H64" s="53">
        <f t="shared" ref="H64:H68" si="82">SUM(F64:G64)</f>
        <v>0</v>
      </c>
      <c r="I64" s="51"/>
      <c r="J64" s="52"/>
      <c r="K64" s="53">
        <f t="shared" ref="K64:K68" si="83">SUM(I64:J64)</f>
        <v>0</v>
      </c>
      <c r="L64" s="51"/>
      <c r="M64" s="52"/>
      <c r="N64" s="53">
        <f t="shared" ref="N64:N68" si="84">SUM(L64:M64)</f>
        <v>0</v>
      </c>
      <c r="O64" s="51">
        <f t="shared" ref="O64:O68" si="85">L64-I64</f>
        <v>0</v>
      </c>
      <c r="P64" s="52">
        <f t="shared" ref="P64:P68" si="86">M64-J64</f>
        <v>0</v>
      </c>
      <c r="Q64" s="185">
        <f t="shared" ref="Q64:Q68" si="87">SUM(O64:P64)</f>
        <v>0</v>
      </c>
      <c r="R64" s="207">
        <f t="shared" ref="R64:R69" si="88">IF(I64=0,,O64/I64)</f>
        <v>0</v>
      </c>
      <c r="S64" s="171">
        <f t="shared" ref="S64:S69" si="89">IF(J64=0,,P64/J64)</f>
        <v>0</v>
      </c>
      <c r="T64" s="208">
        <f t="shared" ref="T64:T69" si="90">IF(K64=0,,Q64/K64)</f>
        <v>0</v>
      </c>
      <c r="U64" s="52"/>
      <c r="V64" s="52"/>
      <c r="W64" s="53">
        <f t="shared" ref="W64:W68" si="91">SUM(U64:V64)</f>
        <v>0</v>
      </c>
      <c r="X64" s="7"/>
    </row>
    <row r="65" spans="1:24">
      <c r="A65" s="263"/>
      <c r="B65" s="264"/>
      <c r="C65" s="264"/>
      <c r="D65" s="27" t="s">
        <v>89</v>
      </c>
      <c r="E65" s="18">
        <v>4200</v>
      </c>
      <c r="F65" s="51"/>
      <c r="G65" s="52"/>
      <c r="H65" s="53">
        <f t="shared" si="82"/>
        <v>0</v>
      </c>
      <c r="I65" s="51"/>
      <c r="J65" s="52"/>
      <c r="K65" s="53">
        <f t="shared" si="83"/>
        <v>0</v>
      </c>
      <c r="L65" s="51"/>
      <c r="M65" s="52"/>
      <c r="N65" s="53">
        <f t="shared" si="84"/>
        <v>0</v>
      </c>
      <c r="O65" s="51">
        <f t="shared" si="85"/>
        <v>0</v>
      </c>
      <c r="P65" s="52">
        <f t="shared" si="86"/>
        <v>0</v>
      </c>
      <c r="Q65" s="185">
        <f t="shared" si="87"/>
        <v>0</v>
      </c>
      <c r="R65" s="207">
        <f t="shared" si="88"/>
        <v>0</v>
      </c>
      <c r="S65" s="171">
        <f t="shared" si="89"/>
        <v>0</v>
      </c>
      <c r="T65" s="208">
        <f t="shared" si="90"/>
        <v>0</v>
      </c>
      <c r="U65" s="52"/>
      <c r="V65" s="52"/>
      <c r="W65" s="53">
        <f t="shared" si="91"/>
        <v>0</v>
      </c>
      <c r="X65" s="7"/>
    </row>
    <row r="66" spans="1:24">
      <c r="A66" s="263"/>
      <c r="B66" s="264"/>
      <c r="C66" s="264"/>
      <c r="D66" s="27" t="s">
        <v>90</v>
      </c>
      <c r="E66" s="18">
        <v>4300</v>
      </c>
      <c r="F66" s="51"/>
      <c r="G66" s="52"/>
      <c r="H66" s="53">
        <f t="shared" si="82"/>
        <v>0</v>
      </c>
      <c r="I66" s="51"/>
      <c r="J66" s="52"/>
      <c r="K66" s="53">
        <f t="shared" si="83"/>
        <v>0</v>
      </c>
      <c r="L66" s="51"/>
      <c r="M66" s="52"/>
      <c r="N66" s="53">
        <f t="shared" si="84"/>
        <v>0</v>
      </c>
      <c r="O66" s="51">
        <f t="shared" si="85"/>
        <v>0</v>
      </c>
      <c r="P66" s="52">
        <f t="shared" si="86"/>
        <v>0</v>
      </c>
      <c r="Q66" s="185">
        <f t="shared" si="87"/>
        <v>0</v>
      </c>
      <c r="R66" s="207">
        <f t="shared" si="88"/>
        <v>0</v>
      </c>
      <c r="S66" s="171">
        <f t="shared" si="89"/>
        <v>0</v>
      </c>
      <c r="T66" s="208">
        <f t="shared" si="90"/>
        <v>0</v>
      </c>
      <c r="U66" s="52"/>
      <c r="V66" s="52"/>
      <c r="W66" s="53">
        <f t="shared" si="91"/>
        <v>0</v>
      </c>
      <c r="X66" s="7"/>
    </row>
    <row r="67" spans="1:24">
      <c r="A67" s="263"/>
      <c r="B67" s="264"/>
      <c r="C67" s="264"/>
      <c r="D67" s="27" t="s">
        <v>91</v>
      </c>
      <c r="E67" s="19">
        <v>4400</v>
      </c>
      <c r="F67" s="51"/>
      <c r="G67" s="52"/>
      <c r="H67" s="53">
        <f t="shared" si="82"/>
        <v>0</v>
      </c>
      <c r="I67" s="51"/>
      <c r="J67" s="52"/>
      <c r="K67" s="53">
        <f t="shared" si="83"/>
        <v>0</v>
      </c>
      <c r="L67" s="51"/>
      <c r="M67" s="52"/>
      <c r="N67" s="53">
        <f t="shared" si="84"/>
        <v>0</v>
      </c>
      <c r="O67" s="51">
        <f t="shared" si="85"/>
        <v>0</v>
      </c>
      <c r="P67" s="52">
        <f t="shared" si="86"/>
        <v>0</v>
      </c>
      <c r="Q67" s="185">
        <f t="shared" si="87"/>
        <v>0</v>
      </c>
      <c r="R67" s="207">
        <f t="shared" si="88"/>
        <v>0</v>
      </c>
      <c r="S67" s="171">
        <f t="shared" si="89"/>
        <v>0</v>
      </c>
      <c r="T67" s="208">
        <f t="shared" si="90"/>
        <v>0</v>
      </c>
      <c r="U67" s="52"/>
      <c r="V67" s="52"/>
      <c r="W67" s="53">
        <f t="shared" si="91"/>
        <v>0</v>
      </c>
      <c r="X67" s="7"/>
    </row>
    <row r="68" spans="1:24">
      <c r="A68" s="263"/>
      <c r="B68" s="264"/>
      <c r="C68" s="264"/>
      <c r="D68" s="27" t="s">
        <v>92</v>
      </c>
      <c r="E68" s="18">
        <v>4700</v>
      </c>
      <c r="F68" s="51"/>
      <c r="G68" s="52"/>
      <c r="H68" s="53">
        <f t="shared" si="82"/>
        <v>0</v>
      </c>
      <c r="I68" s="51"/>
      <c r="J68" s="52"/>
      <c r="K68" s="53">
        <f t="shared" si="83"/>
        <v>0</v>
      </c>
      <c r="L68" s="51"/>
      <c r="M68" s="52"/>
      <c r="N68" s="53">
        <f t="shared" si="84"/>
        <v>0</v>
      </c>
      <c r="O68" s="51">
        <f t="shared" si="85"/>
        <v>0</v>
      </c>
      <c r="P68" s="52">
        <f t="shared" si="86"/>
        <v>0</v>
      </c>
      <c r="Q68" s="185">
        <f t="shared" si="87"/>
        <v>0</v>
      </c>
      <c r="R68" s="207">
        <f t="shared" si="88"/>
        <v>0</v>
      </c>
      <c r="S68" s="171">
        <f t="shared" si="89"/>
        <v>0</v>
      </c>
      <c r="T68" s="208">
        <f t="shared" si="90"/>
        <v>0</v>
      </c>
      <c r="U68" s="52"/>
      <c r="V68" s="52"/>
      <c r="W68" s="53">
        <f t="shared" si="91"/>
        <v>0</v>
      </c>
      <c r="X68" s="7"/>
    </row>
    <row r="69" spans="1:24">
      <c r="A69" s="263"/>
      <c r="B69" s="264"/>
      <c r="C69" s="264"/>
      <c r="D69" s="27" t="s">
        <v>93</v>
      </c>
      <c r="E69" s="19" t="s">
        <v>23</v>
      </c>
      <c r="F69" s="54">
        <f>SUM(F64:F68)</f>
        <v>0</v>
      </c>
      <c r="G69" s="54">
        <f t="shared" ref="G69:H69" si="92">SUM(G64:G68)</f>
        <v>0</v>
      </c>
      <c r="H69" s="54">
        <f t="shared" si="92"/>
        <v>0</v>
      </c>
      <c r="I69" s="54">
        <f>SUM(I64:I68)</f>
        <v>0</v>
      </c>
      <c r="J69" s="54">
        <f t="shared" ref="J69:W69" si="93">SUM(J64:J68)</f>
        <v>0</v>
      </c>
      <c r="K69" s="54">
        <f t="shared" si="93"/>
        <v>0</v>
      </c>
      <c r="L69" s="54">
        <f>SUM(L64:L68)</f>
        <v>0</v>
      </c>
      <c r="M69" s="54">
        <f t="shared" si="93"/>
        <v>0</v>
      </c>
      <c r="N69" s="54">
        <f t="shared" si="93"/>
        <v>0</v>
      </c>
      <c r="O69" s="54">
        <f>SUM(O64:O68)</f>
        <v>0</v>
      </c>
      <c r="P69" s="54">
        <f t="shared" si="93"/>
        <v>0</v>
      </c>
      <c r="Q69" s="127">
        <f t="shared" si="93"/>
        <v>0</v>
      </c>
      <c r="R69" s="209">
        <f t="shared" si="88"/>
        <v>0</v>
      </c>
      <c r="S69" s="166">
        <f t="shared" si="89"/>
        <v>0</v>
      </c>
      <c r="T69" s="210">
        <f t="shared" si="90"/>
        <v>0</v>
      </c>
      <c r="U69" s="197">
        <f>SUM(U64:U68)</f>
        <v>0</v>
      </c>
      <c r="V69" s="54">
        <f t="shared" si="93"/>
        <v>0</v>
      </c>
      <c r="W69" s="54">
        <f t="shared" si="93"/>
        <v>0</v>
      </c>
      <c r="X69" s="7"/>
    </row>
    <row r="70" spans="1:24">
      <c r="A70" s="263"/>
      <c r="B70" s="264"/>
      <c r="C70" s="264"/>
      <c r="D70" s="27"/>
      <c r="E70" s="16" t="s">
        <v>23</v>
      </c>
      <c r="F70" s="47"/>
      <c r="G70" s="55"/>
      <c r="H70" s="56"/>
      <c r="I70" s="47"/>
      <c r="J70" s="55"/>
      <c r="K70" s="56"/>
      <c r="L70" s="47"/>
      <c r="M70" s="55"/>
      <c r="N70" s="56"/>
      <c r="O70" s="47"/>
      <c r="P70" s="55"/>
      <c r="Q70" s="187"/>
      <c r="R70" s="211"/>
      <c r="S70" s="172"/>
      <c r="T70" s="212"/>
      <c r="U70" s="55"/>
      <c r="V70" s="55"/>
      <c r="W70" s="56"/>
      <c r="X70" s="7"/>
    </row>
    <row r="71" spans="1:24">
      <c r="A71" s="31"/>
      <c r="B71" s="28">
        <v>5</v>
      </c>
      <c r="C71" s="247" t="s">
        <v>94</v>
      </c>
      <c r="D71" s="248"/>
      <c r="E71" s="16" t="s">
        <v>23</v>
      </c>
      <c r="F71" s="50"/>
      <c r="G71" s="57"/>
      <c r="H71" s="49"/>
      <c r="I71" s="50"/>
      <c r="J71" s="57"/>
      <c r="K71" s="49"/>
      <c r="L71" s="50"/>
      <c r="M71" s="57"/>
      <c r="N71" s="49"/>
      <c r="O71" s="50"/>
      <c r="P71" s="57"/>
      <c r="Q71" s="184"/>
      <c r="R71" s="205"/>
      <c r="S71" s="170"/>
      <c r="T71" s="206"/>
      <c r="U71" s="57"/>
      <c r="V71" s="57"/>
      <c r="W71" s="49"/>
      <c r="X71" s="7"/>
    </row>
    <row r="72" spans="1:24">
      <c r="A72" s="263"/>
      <c r="B72" s="264"/>
      <c r="C72" s="264"/>
      <c r="D72" s="27" t="s">
        <v>95</v>
      </c>
      <c r="E72" s="22">
        <v>5100</v>
      </c>
      <c r="F72" s="51"/>
      <c r="G72" s="52"/>
      <c r="H72" s="53">
        <f t="shared" ref="H72:H80" si="94">SUM(F72:G72)</f>
        <v>0</v>
      </c>
      <c r="I72" s="51"/>
      <c r="J72" s="52"/>
      <c r="K72" s="53">
        <f t="shared" ref="K72:K80" si="95">SUM(I72:J72)</f>
        <v>0</v>
      </c>
      <c r="L72" s="51"/>
      <c r="M72" s="52"/>
      <c r="N72" s="53">
        <f t="shared" ref="N72:N80" si="96">SUM(L72:M72)</f>
        <v>0</v>
      </c>
      <c r="O72" s="51">
        <f t="shared" ref="O72:O80" si="97">L72-I72</f>
        <v>0</v>
      </c>
      <c r="P72" s="52">
        <f t="shared" ref="P72:P80" si="98">M72-J72</f>
        <v>0</v>
      </c>
      <c r="Q72" s="185">
        <f t="shared" ref="Q72:Q80" si="99">SUM(O72:P72)</f>
        <v>0</v>
      </c>
      <c r="R72" s="207">
        <f t="shared" ref="R72:R81" si="100">IF(I72=0,,O72/I72)</f>
        <v>0</v>
      </c>
      <c r="S72" s="171">
        <f t="shared" ref="S72:S81" si="101">IF(J72=0,,P72/J72)</f>
        <v>0</v>
      </c>
      <c r="T72" s="208">
        <f t="shared" ref="T72:T81" si="102">IF(K72=0,,Q72/K72)</f>
        <v>0</v>
      </c>
      <c r="U72" s="52"/>
      <c r="V72" s="52"/>
      <c r="W72" s="53">
        <f t="shared" ref="W72:W80" si="103">SUM(U72:V72)</f>
        <v>0</v>
      </c>
      <c r="X72" s="7"/>
    </row>
    <row r="73" spans="1:24">
      <c r="A73" s="263"/>
      <c r="B73" s="264"/>
      <c r="C73" s="264"/>
      <c r="D73" s="27" t="s">
        <v>96</v>
      </c>
      <c r="E73" s="17">
        <v>5200</v>
      </c>
      <c r="F73" s="51"/>
      <c r="G73" s="52"/>
      <c r="H73" s="53">
        <f t="shared" si="94"/>
        <v>0</v>
      </c>
      <c r="I73" s="51"/>
      <c r="J73" s="52"/>
      <c r="K73" s="53">
        <f t="shared" si="95"/>
        <v>0</v>
      </c>
      <c r="L73" s="51"/>
      <c r="M73" s="52"/>
      <c r="N73" s="53">
        <f t="shared" si="96"/>
        <v>0</v>
      </c>
      <c r="O73" s="51">
        <f t="shared" si="97"/>
        <v>0</v>
      </c>
      <c r="P73" s="52">
        <f t="shared" si="98"/>
        <v>0</v>
      </c>
      <c r="Q73" s="185">
        <f t="shared" si="99"/>
        <v>0</v>
      </c>
      <c r="R73" s="207">
        <f t="shared" si="100"/>
        <v>0</v>
      </c>
      <c r="S73" s="171">
        <f t="shared" si="101"/>
        <v>0</v>
      </c>
      <c r="T73" s="208">
        <f t="shared" si="102"/>
        <v>0</v>
      </c>
      <c r="U73" s="52"/>
      <c r="V73" s="52"/>
      <c r="W73" s="53">
        <f t="shared" si="103"/>
        <v>0</v>
      </c>
      <c r="X73" s="7"/>
    </row>
    <row r="74" spans="1:24">
      <c r="A74" s="263"/>
      <c r="B74" s="264"/>
      <c r="C74" s="264"/>
      <c r="D74" s="27" t="s">
        <v>97</v>
      </c>
      <c r="E74" s="18">
        <v>5300</v>
      </c>
      <c r="F74" s="51"/>
      <c r="G74" s="52"/>
      <c r="H74" s="53">
        <f t="shared" si="94"/>
        <v>0</v>
      </c>
      <c r="I74" s="51"/>
      <c r="J74" s="52"/>
      <c r="K74" s="53">
        <f t="shared" si="95"/>
        <v>0</v>
      </c>
      <c r="L74" s="51"/>
      <c r="M74" s="52"/>
      <c r="N74" s="53">
        <f t="shared" si="96"/>
        <v>0</v>
      </c>
      <c r="O74" s="51">
        <f t="shared" si="97"/>
        <v>0</v>
      </c>
      <c r="P74" s="52">
        <f t="shared" si="98"/>
        <v>0</v>
      </c>
      <c r="Q74" s="185">
        <f t="shared" si="99"/>
        <v>0</v>
      </c>
      <c r="R74" s="207">
        <f t="shared" si="100"/>
        <v>0</v>
      </c>
      <c r="S74" s="171">
        <f t="shared" si="101"/>
        <v>0</v>
      </c>
      <c r="T74" s="208">
        <f t="shared" si="102"/>
        <v>0</v>
      </c>
      <c r="U74" s="52"/>
      <c r="V74" s="52"/>
      <c r="W74" s="53">
        <f t="shared" si="103"/>
        <v>0</v>
      </c>
      <c r="X74" s="7"/>
    </row>
    <row r="75" spans="1:24">
      <c r="A75" s="263"/>
      <c r="B75" s="264"/>
      <c r="C75" s="264"/>
      <c r="D75" s="27" t="s">
        <v>98</v>
      </c>
      <c r="E75" s="18">
        <v>5400</v>
      </c>
      <c r="F75" s="51"/>
      <c r="G75" s="52"/>
      <c r="H75" s="53">
        <f t="shared" si="94"/>
        <v>0</v>
      </c>
      <c r="I75" s="51"/>
      <c r="J75" s="52"/>
      <c r="K75" s="53">
        <f t="shared" si="95"/>
        <v>0</v>
      </c>
      <c r="L75" s="51"/>
      <c r="M75" s="52"/>
      <c r="N75" s="53">
        <f t="shared" si="96"/>
        <v>0</v>
      </c>
      <c r="O75" s="51">
        <f t="shared" si="97"/>
        <v>0</v>
      </c>
      <c r="P75" s="52">
        <f t="shared" si="98"/>
        <v>0</v>
      </c>
      <c r="Q75" s="185">
        <f t="shared" si="99"/>
        <v>0</v>
      </c>
      <c r="R75" s="207">
        <f t="shared" si="100"/>
        <v>0</v>
      </c>
      <c r="S75" s="171">
        <f t="shared" si="101"/>
        <v>0</v>
      </c>
      <c r="T75" s="208">
        <f t="shared" si="102"/>
        <v>0</v>
      </c>
      <c r="U75" s="52"/>
      <c r="V75" s="52"/>
      <c r="W75" s="53">
        <f t="shared" si="103"/>
        <v>0</v>
      </c>
      <c r="X75" s="7"/>
    </row>
    <row r="76" spans="1:24">
      <c r="A76" s="263"/>
      <c r="B76" s="264"/>
      <c r="C76" s="264"/>
      <c r="D76" s="27" t="s">
        <v>99</v>
      </c>
      <c r="E76" s="18">
        <v>5500</v>
      </c>
      <c r="F76" s="51"/>
      <c r="G76" s="52"/>
      <c r="H76" s="53">
        <f t="shared" si="94"/>
        <v>0</v>
      </c>
      <c r="I76" s="51"/>
      <c r="J76" s="52"/>
      <c r="K76" s="53">
        <f t="shared" si="95"/>
        <v>0</v>
      </c>
      <c r="L76" s="51"/>
      <c r="M76" s="52"/>
      <c r="N76" s="53">
        <f t="shared" si="96"/>
        <v>0</v>
      </c>
      <c r="O76" s="51">
        <f t="shared" si="97"/>
        <v>0</v>
      </c>
      <c r="P76" s="52">
        <f t="shared" si="98"/>
        <v>0</v>
      </c>
      <c r="Q76" s="185">
        <f t="shared" si="99"/>
        <v>0</v>
      </c>
      <c r="R76" s="207">
        <f t="shared" si="100"/>
        <v>0</v>
      </c>
      <c r="S76" s="171">
        <f t="shared" si="101"/>
        <v>0</v>
      </c>
      <c r="T76" s="208">
        <f t="shared" si="102"/>
        <v>0</v>
      </c>
      <c r="U76" s="52"/>
      <c r="V76" s="52"/>
      <c r="W76" s="53">
        <f t="shared" si="103"/>
        <v>0</v>
      </c>
      <c r="X76" s="7"/>
    </row>
    <row r="77" spans="1:24">
      <c r="A77" s="263"/>
      <c r="B77" s="264"/>
      <c r="C77" s="264"/>
      <c r="D77" s="27" t="s">
        <v>100</v>
      </c>
      <c r="E77" s="18">
        <v>5600</v>
      </c>
      <c r="F77" s="51"/>
      <c r="G77" s="52"/>
      <c r="H77" s="53">
        <f t="shared" si="94"/>
        <v>0</v>
      </c>
      <c r="I77" s="51"/>
      <c r="J77" s="52"/>
      <c r="K77" s="53">
        <f t="shared" si="95"/>
        <v>0</v>
      </c>
      <c r="L77" s="51"/>
      <c r="M77" s="52"/>
      <c r="N77" s="53">
        <f t="shared" si="96"/>
        <v>0</v>
      </c>
      <c r="O77" s="51">
        <f t="shared" si="97"/>
        <v>0</v>
      </c>
      <c r="P77" s="52">
        <f t="shared" si="98"/>
        <v>0</v>
      </c>
      <c r="Q77" s="185">
        <f t="shared" si="99"/>
        <v>0</v>
      </c>
      <c r="R77" s="207">
        <f t="shared" si="100"/>
        <v>0</v>
      </c>
      <c r="S77" s="171">
        <f t="shared" si="101"/>
        <v>0</v>
      </c>
      <c r="T77" s="208">
        <f t="shared" si="102"/>
        <v>0</v>
      </c>
      <c r="U77" s="52"/>
      <c r="V77" s="52"/>
      <c r="W77" s="53">
        <f t="shared" si="103"/>
        <v>0</v>
      </c>
      <c r="X77" s="7"/>
    </row>
    <row r="78" spans="1:24">
      <c r="A78" s="263"/>
      <c r="B78" s="264"/>
      <c r="C78" s="264"/>
      <c r="D78" s="27" t="s">
        <v>101</v>
      </c>
      <c r="E78" s="19" t="s">
        <v>102</v>
      </c>
      <c r="F78" s="51"/>
      <c r="G78" s="52"/>
      <c r="H78" s="53">
        <f t="shared" si="94"/>
        <v>0</v>
      </c>
      <c r="I78" s="51"/>
      <c r="J78" s="52"/>
      <c r="K78" s="53">
        <f t="shared" si="95"/>
        <v>0</v>
      </c>
      <c r="L78" s="51"/>
      <c r="M78" s="52"/>
      <c r="N78" s="53">
        <f t="shared" si="96"/>
        <v>0</v>
      </c>
      <c r="O78" s="51">
        <f t="shared" si="97"/>
        <v>0</v>
      </c>
      <c r="P78" s="52">
        <f t="shared" si="98"/>
        <v>0</v>
      </c>
      <c r="Q78" s="185">
        <f t="shared" si="99"/>
        <v>0</v>
      </c>
      <c r="R78" s="207">
        <f t="shared" si="100"/>
        <v>0</v>
      </c>
      <c r="S78" s="171">
        <f t="shared" si="101"/>
        <v>0</v>
      </c>
      <c r="T78" s="208">
        <f t="shared" si="102"/>
        <v>0</v>
      </c>
      <c r="U78" s="52"/>
      <c r="V78" s="52"/>
      <c r="W78" s="53">
        <f t="shared" si="103"/>
        <v>0</v>
      </c>
      <c r="X78" s="7"/>
    </row>
    <row r="79" spans="1:24">
      <c r="A79" s="263"/>
      <c r="B79" s="264"/>
      <c r="C79" s="264"/>
      <c r="D79" s="27" t="s">
        <v>103</v>
      </c>
      <c r="E79" s="19">
        <v>5800</v>
      </c>
      <c r="F79" s="51"/>
      <c r="G79" s="52"/>
      <c r="H79" s="53">
        <f t="shared" si="94"/>
        <v>0</v>
      </c>
      <c r="I79" s="51"/>
      <c r="J79" s="52"/>
      <c r="K79" s="53">
        <f t="shared" si="95"/>
        <v>0</v>
      </c>
      <c r="L79" s="51"/>
      <c r="M79" s="52"/>
      <c r="N79" s="53">
        <f t="shared" si="96"/>
        <v>0</v>
      </c>
      <c r="O79" s="51">
        <f t="shared" si="97"/>
        <v>0</v>
      </c>
      <c r="P79" s="52">
        <f t="shared" si="98"/>
        <v>0</v>
      </c>
      <c r="Q79" s="185">
        <f t="shared" si="99"/>
        <v>0</v>
      </c>
      <c r="R79" s="207">
        <f t="shared" si="100"/>
        <v>0</v>
      </c>
      <c r="S79" s="171">
        <f t="shared" si="101"/>
        <v>0</v>
      </c>
      <c r="T79" s="208">
        <f t="shared" si="102"/>
        <v>0</v>
      </c>
      <c r="U79" s="52"/>
      <c r="V79" s="52"/>
      <c r="W79" s="53">
        <f t="shared" si="103"/>
        <v>0</v>
      </c>
      <c r="X79" s="7"/>
    </row>
    <row r="80" spans="1:24">
      <c r="A80" s="263"/>
      <c r="B80" s="264"/>
      <c r="C80" s="264"/>
      <c r="D80" s="27" t="s">
        <v>104</v>
      </c>
      <c r="E80" s="18">
        <v>5900</v>
      </c>
      <c r="F80" s="51"/>
      <c r="G80" s="52"/>
      <c r="H80" s="53">
        <f t="shared" si="94"/>
        <v>0</v>
      </c>
      <c r="I80" s="51"/>
      <c r="J80" s="52"/>
      <c r="K80" s="53">
        <f t="shared" si="95"/>
        <v>0</v>
      </c>
      <c r="L80" s="51"/>
      <c r="M80" s="52"/>
      <c r="N80" s="53">
        <f t="shared" si="96"/>
        <v>0</v>
      </c>
      <c r="O80" s="51">
        <f t="shared" si="97"/>
        <v>0</v>
      </c>
      <c r="P80" s="52">
        <f t="shared" si="98"/>
        <v>0</v>
      </c>
      <c r="Q80" s="185">
        <f t="shared" si="99"/>
        <v>0</v>
      </c>
      <c r="R80" s="207">
        <f t="shared" si="100"/>
        <v>0</v>
      </c>
      <c r="S80" s="171">
        <f t="shared" si="101"/>
        <v>0</v>
      </c>
      <c r="T80" s="208">
        <f t="shared" si="102"/>
        <v>0</v>
      </c>
      <c r="U80" s="52"/>
      <c r="V80" s="52"/>
      <c r="W80" s="53">
        <f t="shared" si="103"/>
        <v>0</v>
      </c>
      <c r="X80" s="7"/>
    </row>
    <row r="81" spans="1:24">
      <c r="A81" s="263"/>
      <c r="B81" s="264"/>
      <c r="C81" s="264"/>
      <c r="D81" s="27" t="s">
        <v>105</v>
      </c>
      <c r="E81" s="19" t="s">
        <v>23</v>
      </c>
      <c r="F81" s="54">
        <f>SUM(F72:F80)</f>
        <v>0</v>
      </c>
      <c r="G81" s="54">
        <f t="shared" ref="G81:H81" si="104">SUM(G72:G80)</f>
        <v>0</v>
      </c>
      <c r="H81" s="54">
        <f t="shared" si="104"/>
        <v>0</v>
      </c>
      <c r="I81" s="54">
        <f>SUM(I72:I80)</f>
        <v>0</v>
      </c>
      <c r="J81" s="54">
        <f t="shared" ref="J81:W81" si="105">SUM(J72:J80)</f>
        <v>0</v>
      </c>
      <c r="K81" s="54">
        <f t="shared" si="105"/>
        <v>0</v>
      </c>
      <c r="L81" s="54">
        <f>SUM(L72:L80)</f>
        <v>0</v>
      </c>
      <c r="M81" s="54">
        <f t="shared" si="105"/>
        <v>0</v>
      </c>
      <c r="N81" s="54">
        <f t="shared" si="105"/>
        <v>0</v>
      </c>
      <c r="O81" s="54">
        <f>SUM(O72:O80)</f>
        <v>0</v>
      </c>
      <c r="P81" s="54">
        <f t="shared" si="105"/>
        <v>0</v>
      </c>
      <c r="Q81" s="127">
        <f t="shared" si="105"/>
        <v>0</v>
      </c>
      <c r="R81" s="209">
        <f t="shared" si="100"/>
        <v>0</v>
      </c>
      <c r="S81" s="166">
        <f t="shared" si="101"/>
        <v>0</v>
      </c>
      <c r="T81" s="210">
        <f t="shared" si="102"/>
        <v>0</v>
      </c>
      <c r="U81" s="197">
        <f>SUM(U72:U80)</f>
        <v>0</v>
      </c>
      <c r="V81" s="54">
        <f t="shared" si="105"/>
        <v>0</v>
      </c>
      <c r="W81" s="54">
        <f t="shared" si="105"/>
        <v>0</v>
      </c>
      <c r="X81" s="7"/>
    </row>
    <row r="82" spans="1:24">
      <c r="A82" s="263"/>
      <c r="B82" s="264"/>
      <c r="C82" s="247" t="s">
        <v>23</v>
      </c>
      <c r="D82" s="248"/>
      <c r="E82" s="16" t="s">
        <v>23</v>
      </c>
      <c r="F82" s="47"/>
      <c r="G82" s="55"/>
      <c r="H82" s="56"/>
      <c r="I82" s="47"/>
      <c r="J82" s="55"/>
      <c r="K82" s="56"/>
      <c r="L82" s="47"/>
      <c r="M82" s="55"/>
      <c r="N82" s="56"/>
      <c r="O82" s="47"/>
      <c r="P82" s="55"/>
      <c r="Q82" s="187"/>
      <c r="R82" s="211"/>
      <c r="S82" s="172"/>
      <c r="T82" s="212"/>
      <c r="U82" s="55"/>
      <c r="V82" s="55"/>
      <c r="W82" s="56"/>
      <c r="X82" s="7"/>
    </row>
    <row r="83" spans="1:24">
      <c r="A83" s="31"/>
      <c r="B83" s="28">
        <v>6</v>
      </c>
      <c r="C83" s="261" t="s">
        <v>106</v>
      </c>
      <c r="D83" s="262"/>
      <c r="E83" s="16" t="s">
        <v>23</v>
      </c>
      <c r="F83" s="50"/>
      <c r="G83" s="57"/>
      <c r="H83" s="49"/>
      <c r="I83" s="50"/>
      <c r="J83" s="57"/>
      <c r="K83" s="49"/>
      <c r="L83" s="50"/>
      <c r="M83" s="57"/>
      <c r="N83" s="49"/>
      <c r="O83" s="50"/>
      <c r="P83" s="57"/>
      <c r="Q83" s="184"/>
      <c r="R83" s="205"/>
      <c r="S83" s="170"/>
      <c r="T83" s="206"/>
      <c r="U83" s="57"/>
      <c r="V83" s="57"/>
      <c r="W83" s="49"/>
      <c r="X83" s="7"/>
    </row>
    <row r="84" spans="1:24">
      <c r="A84" s="263"/>
      <c r="B84" s="264"/>
      <c r="C84" s="264"/>
      <c r="D84" s="27" t="s">
        <v>107</v>
      </c>
      <c r="E84" s="17" t="s">
        <v>108</v>
      </c>
      <c r="F84" s="51"/>
      <c r="G84" s="52"/>
      <c r="H84" s="53">
        <f t="shared" ref="H84:H85" si="106">SUM(F84:G84)</f>
        <v>0</v>
      </c>
      <c r="I84" s="51"/>
      <c r="J84" s="52"/>
      <c r="K84" s="53">
        <f t="shared" ref="K84:K85" si="107">SUM(I84:J84)</f>
        <v>0</v>
      </c>
      <c r="L84" s="51"/>
      <c r="M84" s="52"/>
      <c r="N84" s="53">
        <f t="shared" ref="N84:N85" si="108">SUM(L84:M84)</f>
        <v>0</v>
      </c>
      <c r="O84" s="51">
        <f t="shared" ref="O84:O85" si="109">L84-I84</f>
        <v>0</v>
      </c>
      <c r="P84" s="52">
        <f t="shared" ref="P84:P85" si="110">M84-J84</f>
        <v>0</v>
      </c>
      <c r="Q84" s="185">
        <f t="shared" ref="Q84:Q85" si="111">SUM(O84:P84)</f>
        <v>0</v>
      </c>
      <c r="R84" s="207">
        <f t="shared" ref="R84:R91" si="112">IF(I84=0,,O84/I84)</f>
        <v>0</v>
      </c>
      <c r="S84" s="171">
        <f t="shared" ref="S84:S91" si="113">IF(J84=0,,P84/J84)</f>
        <v>0</v>
      </c>
      <c r="T84" s="208">
        <f t="shared" ref="T84:T91" si="114">IF(K84=0,,Q84/K84)</f>
        <v>0</v>
      </c>
      <c r="U84" s="52"/>
      <c r="V84" s="52"/>
      <c r="W84" s="53">
        <f t="shared" ref="W84:W85" si="115">SUM(U84:V84)</f>
        <v>0</v>
      </c>
      <c r="X84" s="7"/>
    </row>
    <row r="85" spans="1:24">
      <c r="A85" s="263"/>
      <c r="B85" s="264"/>
      <c r="C85" s="264"/>
      <c r="D85" s="27" t="s">
        <v>109</v>
      </c>
      <c r="E85" s="18">
        <v>6200</v>
      </c>
      <c r="F85" s="51"/>
      <c r="G85" s="52"/>
      <c r="H85" s="53">
        <f t="shared" si="106"/>
        <v>0</v>
      </c>
      <c r="I85" s="51"/>
      <c r="J85" s="52"/>
      <c r="K85" s="53">
        <f t="shared" si="107"/>
        <v>0</v>
      </c>
      <c r="L85" s="51">
        <v>0</v>
      </c>
      <c r="M85" s="52">
        <v>0</v>
      </c>
      <c r="N85" s="53">
        <f t="shared" si="108"/>
        <v>0</v>
      </c>
      <c r="O85" s="51">
        <f t="shared" si="109"/>
        <v>0</v>
      </c>
      <c r="P85" s="52">
        <f t="shared" si="110"/>
        <v>0</v>
      </c>
      <c r="Q85" s="185">
        <f t="shared" si="111"/>
        <v>0</v>
      </c>
      <c r="R85" s="207">
        <f t="shared" si="112"/>
        <v>0</v>
      </c>
      <c r="S85" s="171">
        <f t="shared" si="113"/>
        <v>0</v>
      </c>
      <c r="T85" s="208">
        <f t="shared" si="114"/>
        <v>0</v>
      </c>
      <c r="U85" s="52"/>
      <c r="V85" s="52"/>
      <c r="W85" s="53">
        <f t="shared" si="115"/>
        <v>0</v>
      </c>
      <c r="X85" s="7"/>
    </row>
    <row r="86" spans="1:24">
      <c r="A86" s="263"/>
      <c r="B86" s="264"/>
      <c r="C86" s="264"/>
      <c r="D86" s="27" t="s">
        <v>110</v>
      </c>
      <c r="E86" s="19" t="s">
        <v>23</v>
      </c>
      <c r="F86" s="63"/>
      <c r="G86" s="64"/>
      <c r="H86" s="65"/>
      <c r="I86" s="63"/>
      <c r="J86" s="64"/>
      <c r="K86" s="65"/>
      <c r="L86" s="63"/>
      <c r="M86" s="64"/>
      <c r="N86" s="65"/>
      <c r="O86" s="63"/>
      <c r="P86" s="64"/>
      <c r="Q86" s="190"/>
      <c r="R86" s="217">
        <f t="shared" si="112"/>
        <v>0</v>
      </c>
      <c r="S86" s="175">
        <f t="shared" si="113"/>
        <v>0</v>
      </c>
      <c r="T86" s="218">
        <f t="shared" si="114"/>
        <v>0</v>
      </c>
      <c r="U86" s="64"/>
      <c r="V86" s="64"/>
      <c r="W86" s="65"/>
      <c r="X86" s="7"/>
    </row>
    <row r="87" spans="1:24">
      <c r="A87" s="263"/>
      <c r="B87" s="264"/>
      <c r="C87" s="264"/>
      <c r="D87" s="27" t="s">
        <v>111</v>
      </c>
      <c r="E87" s="17">
        <v>6300</v>
      </c>
      <c r="F87" s="51"/>
      <c r="G87" s="52"/>
      <c r="H87" s="53">
        <f t="shared" ref="H87:H90" si="116">SUM(F87:G87)</f>
        <v>0</v>
      </c>
      <c r="I87" s="51"/>
      <c r="J87" s="52"/>
      <c r="K87" s="53">
        <f t="shared" ref="K87:K90" si="117">SUM(I87:J87)</f>
        <v>0</v>
      </c>
      <c r="L87" s="51"/>
      <c r="M87" s="52"/>
      <c r="N87" s="53">
        <f t="shared" ref="N87:N90" si="118">SUM(L87:M87)</f>
        <v>0</v>
      </c>
      <c r="O87" s="51">
        <f t="shared" ref="O87:O90" si="119">L87-I87</f>
        <v>0</v>
      </c>
      <c r="P87" s="52">
        <f t="shared" ref="P87:P90" si="120">M87-J87</f>
        <v>0</v>
      </c>
      <c r="Q87" s="185">
        <f t="shared" ref="Q87:Q90" si="121">SUM(O87:P87)</f>
        <v>0</v>
      </c>
      <c r="R87" s="207">
        <f t="shared" si="112"/>
        <v>0</v>
      </c>
      <c r="S87" s="171">
        <f t="shared" si="113"/>
        <v>0</v>
      </c>
      <c r="T87" s="208">
        <f t="shared" si="114"/>
        <v>0</v>
      </c>
      <c r="U87" s="52">
        <v>0</v>
      </c>
      <c r="V87" s="52">
        <v>0</v>
      </c>
      <c r="W87" s="53">
        <f t="shared" ref="W87:W90" si="122">SUM(U87:V87)</f>
        <v>0</v>
      </c>
      <c r="X87" s="7"/>
    </row>
    <row r="88" spans="1:24">
      <c r="A88" s="263"/>
      <c r="B88" s="264"/>
      <c r="C88" s="264"/>
      <c r="D88" s="27" t="s">
        <v>112</v>
      </c>
      <c r="E88" s="18">
        <v>6400</v>
      </c>
      <c r="F88" s="51"/>
      <c r="G88" s="52"/>
      <c r="H88" s="53">
        <f t="shared" si="116"/>
        <v>0</v>
      </c>
      <c r="I88" s="51"/>
      <c r="J88" s="52"/>
      <c r="K88" s="53">
        <f t="shared" si="117"/>
        <v>0</v>
      </c>
      <c r="L88" s="51"/>
      <c r="M88" s="52"/>
      <c r="N88" s="53">
        <f t="shared" si="118"/>
        <v>0</v>
      </c>
      <c r="O88" s="51">
        <f t="shared" si="119"/>
        <v>0</v>
      </c>
      <c r="P88" s="52">
        <f t="shared" si="120"/>
        <v>0</v>
      </c>
      <c r="Q88" s="185">
        <f t="shared" si="121"/>
        <v>0</v>
      </c>
      <c r="R88" s="207">
        <f t="shared" si="112"/>
        <v>0</v>
      </c>
      <c r="S88" s="171">
        <f t="shared" si="113"/>
        <v>0</v>
      </c>
      <c r="T88" s="208">
        <f t="shared" si="114"/>
        <v>0</v>
      </c>
      <c r="U88" s="52">
        <v>0</v>
      </c>
      <c r="V88" s="52">
        <v>0</v>
      </c>
      <c r="W88" s="53">
        <f t="shared" si="122"/>
        <v>0</v>
      </c>
      <c r="X88" s="7"/>
    </row>
    <row r="89" spans="1:24">
      <c r="A89" s="263"/>
      <c r="B89" s="264"/>
      <c r="C89" s="264"/>
      <c r="D89" s="27" t="s">
        <v>113</v>
      </c>
      <c r="E89" s="19">
        <v>6500</v>
      </c>
      <c r="F89" s="51"/>
      <c r="G89" s="52"/>
      <c r="H89" s="53">
        <f t="shared" si="116"/>
        <v>0</v>
      </c>
      <c r="I89" s="51"/>
      <c r="J89" s="52"/>
      <c r="K89" s="53">
        <f t="shared" si="117"/>
        <v>0</v>
      </c>
      <c r="L89" s="51"/>
      <c r="M89" s="52"/>
      <c r="N89" s="53">
        <f t="shared" si="118"/>
        <v>0</v>
      </c>
      <c r="O89" s="51">
        <f t="shared" si="119"/>
        <v>0</v>
      </c>
      <c r="P89" s="52">
        <f t="shared" si="120"/>
        <v>0</v>
      </c>
      <c r="Q89" s="185">
        <f t="shared" si="121"/>
        <v>0</v>
      </c>
      <c r="R89" s="207">
        <f t="shared" si="112"/>
        <v>0</v>
      </c>
      <c r="S89" s="171">
        <f t="shared" si="113"/>
        <v>0</v>
      </c>
      <c r="T89" s="208">
        <f t="shared" si="114"/>
        <v>0</v>
      </c>
      <c r="U89" s="52">
        <v>0</v>
      </c>
      <c r="V89" s="52">
        <v>0</v>
      </c>
      <c r="W89" s="53">
        <f t="shared" si="122"/>
        <v>0</v>
      </c>
      <c r="X89" s="7"/>
    </row>
    <row r="90" spans="1:24">
      <c r="A90" s="263"/>
      <c r="B90" s="264"/>
      <c r="C90" s="264"/>
      <c r="D90" s="23" t="s">
        <v>114</v>
      </c>
      <c r="E90" s="24">
        <v>6900</v>
      </c>
      <c r="F90" s="51"/>
      <c r="G90" s="52"/>
      <c r="H90" s="53">
        <f t="shared" si="116"/>
        <v>0</v>
      </c>
      <c r="I90" s="51"/>
      <c r="J90" s="52"/>
      <c r="K90" s="53">
        <f t="shared" si="117"/>
        <v>0</v>
      </c>
      <c r="L90" s="51"/>
      <c r="M90" s="52"/>
      <c r="N90" s="53">
        <f t="shared" si="118"/>
        <v>0</v>
      </c>
      <c r="O90" s="51">
        <f t="shared" si="119"/>
        <v>0</v>
      </c>
      <c r="P90" s="52">
        <f t="shared" si="120"/>
        <v>0</v>
      </c>
      <c r="Q90" s="185">
        <f t="shared" si="121"/>
        <v>0</v>
      </c>
      <c r="R90" s="207">
        <f t="shared" si="112"/>
        <v>0</v>
      </c>
      <c r="S90" s="171">
        <f t="shared" si="113"/>
        <v>0</v>
      </c>
      <c r="T90" s="208">
        <f t="shared" si="114"/>
        <v>0</v>
      </c>
      <c r="U90" s="52">
        <v>0</v>
      </c>
      <c r="V90" s="52">
        <v>0</v>
      </c>
      <c r="W90" s="53">
        <f t="shared" si="122"/>
        <v>0</v>
      </c>
      <c r="X90" s="7"/>
    </row>
    <row r="91" spans="1:24">
      <c r="A91" s="263"/>
      <c r="B91" s="264"/>
      <c r="C91" s="27" t="s">
        <v>23</v>
      </c>
      <c r="D91" s="27" t="s">
        <v>115</v>
      </c>
      <c r="E91" s="19" t="s">
        <v>23</v>
      </c>
      <c r="F91" s="54">
        <f>SUM(F84:F90)</f>
        <v>0</v>
      </c>
      <c r="G91" s="54">
        <f t="shared" ref="G91:H91" si="123">SUM(G84:G90)</f>
        <v>0</v>
      </c>
      <c r="H91" s="54">
        <f t="shared" si="123"/>
        <v>0</v>
      </c>
      <c r="I91" s="54">
        <f>SUM(I84:I90)</f>
        <v>0</v>
      </c>
      <c r="J91" s="54">
        <f t="shared" ref="J91:W91" si="124">SUM(J84:J90)</f>
        <v>0</v>
      </c>
      <c r="K91" s="54">
        <f t="shared" si="124"/>
        <v>0</v>
      </c>
      <c r="L91" s="54">
        <f>SUM(L84:L90)</f>
        <v>0</v>
      </c>
      <c r="M91" s="54">
        <f t="shared" si="124"/>
        <v>0</v>
      </c>
      <c r="N91" s="54">
        <f t="shared" si="124"/>
        <v>0</v>
      </c>
      <c r="O91" s="54">
        <f>SUM(O84:O90)</f>
        <v>0</v>
      </c>
      <c r="P91" s="54">
        <f t="shared" si="124"/>
        <v>0</v>
      </c>
      <c r="Q91" s="127">
        <f t="shared" si="124"/>
        <v>0</v>
      </c>
      <c r="R91" s="209">
        <f t="shared" si="112"/>
        <v>0</v>
      </c>
      <c r="S91" s="166">
        <f t="shared" si="113"/>
        <v>0</v>
      </c>
      <c r="T91" s="210">
        <f t="shared" si="114"/>
        <v>0</v>
      </c>
      <c r="U91" s="197">
        <f>SUM(U84:U90)</f>
        <v>0</v>
      </c>
      <c r="V91" s="54">
        <f t="shared" si="124"/>
        <v>0</v>
      </c>
      <c r="W91" s="54">
        <f t="shared" si="124"/>
        <v>0</v>
      </c>
      <c r="X91" s="7"/>
    </row>
    <row r="92" spans="1:24">
      <c r="A92" s="263"/>
      <c r="B92" s="264"/>
      <c r="C92" s="264"/>
      <c r="D92" s="27"/>
      <c r="E92" s="16" t="s">
        <v>23</v>
      </c>
      <c r="F92" s="47"/>
      <c r="G92" s="55"/>
      <c r="H92" s="56"/>
      <c r="I92" s="47"/>
      <c r="J92" s="55"/>
      <c r="K92" s="56"/>
      <c r="L92" s="47"/>
      <c r="M92" s="55"/>
      <c r="N92" s="56"/>
      <c r="O92" s="47"/>
      <c r="P92" s="55"/>
      <c r="Q92" s="187"/>
      <c r="R92" s="211"/>
      <c r="S92" s="172"/>
      <c r="T92" s="212"/>
      <c r="U92" s="55"/>
      <c r="V92" s="55"/>
      <c r="W92" s="56"/>
      <c r="X92" s="7"/>
    </row>
    <row r="93" spans="1:24">
      <c r="A93" s="31"/>
      <c r="B93" s="28">
        <v>7</v>
      </c>
      <c r="C93" s="247" t="s">
        <v>116</v>
      </c>
      <c r="D93" s="248"/>
      <c r="E93" s="16" t="s">
        <v>23</v>
      </c>
      <c r="F93" s="50"/>
      <c r="G93" s="57"/>
      <c r="H93" s="49"/>
      <c r="I93" s="50"/>
      <c r="J93" s="57"/>
      <c r="K93" s="49"/>
      <c r="L93" s="50"/>
      <c r="M93" s="57"/>
      <c r="N93" s="49"/>
      <c r="O93" s="50"/>
      <c r="P93" s="57"/>
      <c r="Q93" s="184"/>
      <c r="R93" s="205"/>
      <c r="S93" s="170"/>
      <c r="T93" s="206"/>
      <c r="U93" s="57"/>
      <c r="V93" s="57"/>
      <c r="W93" s="49"/>
      <c r="X93" s="7"/>
    </row>
    <row r="94" spans="1:24">
      <c r="A94" s="31"/>
      <c r="B94" s="251" t="s">
        <v>23</v>
      </c>
      <c r="C94" s="251"/>
      <c r="D94" s="27" t="s">
        <v>117</v>
      </c>
      <c r="E94" s="17" t="s">
        <v>118</v>
      </c>
      <c r="F94" s="51"/>
      <c r="G94" s="52"/>
      <c r="H94" s="53">
        <f t="shared" ref="H94:H99" si="125">SUM(F94:G94)</f>
        <v>0</v>
      </c>
      <c r="I94" s="51"/>
      <c r="J94" s="52"/>
      <c r="K94" s="53">
        <f t="shared" ref="K94:K99" si="126">SUM(I94:J94)</f>
        <v>0</v>
      </c>
      <c r="L94" s="51"/>
      <c r="M94" s="52"/>
      <c r="N94" s="53">
        <f t="shared" ref="N94:N99" si="127">SUM(L94:M94)</f>
        <v>0</v>
      </c>
      <c r="O94" s="51">
        <f t="shared" ref="O94:O99" si="128">L94-I94</f>
        <v>0</v>
      </c>
      <c r="P94" s="52">
        <f t="shared" ref="P94:P99" si="129">M94-J94</f>
        <v>0</v>
      </c>
      <c r="Q94" s="185">
        <f t="shared" ref="Q94:Q99" si="130">SUM(O94:P94)</f>
        <v>0</v>
      </c>
      <c r="R94" s="207">
        <f t="shared" ref="R94:R99" si="131">IF(I94=0,,O94/I94)</f>
        <v>0</v>
      </c>
      <c r="S94" s="171">
        <f t="shared" ref="S94:S99" si="132">IF(J94=0,,P94/J94)</f>
        <v>0</v>
      </c>
      <c r="T94" s="208">
        <f t="shared" ref="T94:T99" si="133">IF(K94=0,,Q94/K94)</f>
        <v>0</v>
      </c>
      <c r="U94" s="52">
        <v>0</v>
      </c>
      <c r="V94" s="52">
        <v>0</v>
      </c>
      <c r="W94" s="53">
        <f t="shared" ref="W94:W99" si="134">SUM(U94:V94)</f>
        <v>0</v>
      </c>
      <c r="X94" s="7"/>
    </row>
    <row r="95" spans="1:24">
      <c r="A95" s="263"/>
      <c r="B95" s="264"/>
      <c r="C95" s="264"/>
      <c r="D95" s="27" t="s">
        <v>119</v>
      </c>
      <c r="E95" s="18" t="s">
        <v>120</v>
      </c>
      <c r="F95" s="51"/>
      <c r="G95" s="52"/>
      <c r="H95" s="53">
        <f t="shared" si="125"/>
        <v>0</v>
      </c>
      <c r="I95" s="51"/>
      <c r="J95" s="52"/>
      <c r="K95" s="53">
        <f t="shared" si="126"/>
        <v>0</v>
      </c>
      <c r="L95" s="51"/>
      <c r="M95" s="52"/>
      <c r="N95" s="53">
        <f t="shared" si="127"/>
        <v>0</v>
      </c>
      <c r="O95" s="51">
        <f t="shared" si="128"/>
        <v>0</v>
      </c>
      <c r="P95" s="52">
        <f t="shared" si="129"/>
        <v>0</v>
      </c>
      <c r="Q95" s="185">
        <f t="shared" si="130"/>
        <v>0</v>
      </c>
      <c r="R95" s="207">
        <f t="shared" si="131"/>
        <v>0</v>
      </c>
      <c r="S95" s="171">
        <f t="shared" si="132"/>
        <v>0</v>
      </c>
      <c r="T95" s="208">
        <f t="shared" si="133"/>
        <v>0</v>
      </c>
      <c r="U95" s="52">
        <v>0</v>
      </c>
      <c r="V95" s="52">
        <v>0</v>
      </c>
      <c r="W95" s="53">
        <f t="shared" si="134"/>
        <v>0</v>
      </c>
      <c r="X95" s="7"/>
    </row>
    <row r="96" spans="1:24">
      <c r="A96" s="263"/>
      <c r="B96" s="264"/>
      <c r="C96" s="264"/>
      <c r="D96" s="27" t="s">
        <v>121</v>
      </c>
      <c r="E96" s="17" t="s">
        <v>122</v>
      </c>
      <c r="F96" s="51"/>
      <c r="G96" s="52"/>
      <c r="H96" s="53">
        <f t="shared" si="125"/>
        <v>0</v>
      </c>
      <c r="I96" s="51"/>
      <c r="J96" s="52"/>
      <c r="K96" s="53">
        <f t="shared" si="126"/>
        <v>0</v>
      </c>
      <c r="L96" s="51"/>
      <c r="M96" s="52"/>
      <c r="N96" s="53">
        <f t="shared" si="127"/>
        <v>0</v>
      </c>
      <c r="O96" s="51">
        <f t="shared" si="128"/>
        <v>0</v>
      </c>
      <c r="P96" s="52">
        <f t="shared" si="129"/>
        <v>0</v>
      </c>
      <c r="Q96" s="185">
        <f t="shared" si="130"/>
        <v>0</v>
      </c>
      <c r="R96" s="207">
        <f t="shared" si="131"/>
        <v>0</v>
      </c>
      <c r="S96" s="171">
        <f t="shared" si="132"/>
        <v>0</v>
      </c>
      <c r="T96" s="208">
        <f t="shared" si="133"/>
        <v>0</v>
      </c>
      <c r="U96" s="52">
        <v>0</v>
      </c>
      <c r="V96" s="52">
        <v>0</v>
      </c>
      <c r="W96" s="53">
        <f t="shared" si="134"/>
        <v>0</v>
      </c>
      <c r="X96" s="7"/>
    </row>
    <row r="97" spans="1:24">
      <c r="A97" s="263"/>
      <c r="B97" s="264"/>
      <c r="C97" s="264"/>
      <c r="D97" s="27" t="s">
        <v>123</v>
      </c>
      <c r="E97" s="18" t="s">
        <v>124</v>
      </c>
      <c r="F97" s="51"/>
      <c r="G97" s="52"/>
      <c r="H97" s="53">
        <f t="shared" si="125"/>
        <v>0</v>
      </c>
      <c r="I97" s="51"/>
      <c r="J97" s="52"/>
      <c r="K97" s="53">
        <f t="shared" si="126"/>
        <v>0</v>
      </c>
      <c r="L97" s="51"/>
      <c r="M97" s="52"/>
      <c r="N97" s="53">
        <f t="shared" si="127"/>
        <v>0</v>
      </c>
      <c r="O97" s="51">
        <f t="shared" si="128"/>
        <v>0</v>
      </c>
      <c r="P97" s="52">
        <f t="shared" si="129"/>
        <v>0</v>
      </c>
      <c r="Q97" s="185">
        <f t="shared" si="130"/>
        <v>0</v>
      </c>
      <c r="R97" s="207">
        <f t="shared" si="131"/>
        <v>0</v>
      </c>
      <c r="S97" s="171">
        <f t="shared" si="132"/>
        <v>0</v>
      </c>
      <c r="T97" s="208">
        <f t="shared" si="133"/>
        <v>0</v>
      </c>
      <c r="U97" s="52">
        <v>0</v>
      </c>
      <c r="V97" s="52">
        <v>0</v>
      </c>
      <c r="W97" s="53">
        <f t="shared" si="134"/>
        <v>0</v>
      </c>
      <c r="X97" s="7"/>
    </row>
    <row r="98" spans="1:24">
      <c r="A98" s="263"/>
      <c r="B98" s="264"/>
      <c r="C98" s="264"/>
      <c r="D98" s="27" t="s">
        <v>125</v>
      </c>
      <c r="E98" s="18" t="s">
        <v>126</v>
      </c>
      <c r="F98" s="51"/>
      <c r="G98" s="52"/>
      <c r="H98" s="53">
        <f t="shared" si="125"/>
        <v>0</v>
      </c>
      <c r="I98" s="51"/>
      <c r="J98" s="52"/>
      <c r="K98" s="53">
        <f t="shared" si="126"/>
        <v>0</v>
      </c>
      <c r="L98" s="51"/>
      <c r="M98" s="52"/>
      <c r="N98" s="53">
        <f t="shared" si="127"/>
        <v>0</v>
      </c>
      <c r="O98" s="51">
        <f t="shared" si="128"/>
        <v>0</v>
      </c>
      <c r="P98" s="52">
        <f t="shared" si="129"/>
        <v>0</v>
      </c>
      <c r="Q98" s="185">
        <f t="shared" si="130"/>
        <v>0</v>
      </c>
      <c r="R98" s="207">
        <f t="shared" si="131"/>
        <v>0</v>
      </c>
      <c r="S98" s="171">
        <f t="shared" si="132"/>
        <v>0</v>
      </c>
      <c r="T98" s="208">
        <f t="shared" si="133"/>
        <v>0</v>
      </c>
      <c r="U98" s="52">
        <v>0</v>
      </c>
      <c r="V98" s="52">
        <v>0</v>
      </c>
      <c r="W98" s="53">
        <f t="shared" si="134"/>
        <v>0</v>
      </c>
      <c r="X98" s="7"/>
    </row>
    <row r="99" spans="1:24">
      <c r="A99" s="263"/>
      <c r="B99" s="264"/>
      <c r="C99" s="264"/>
      <c r="D99" s="27" t="s">
        <v>127</v>
      </c>
      <c r="E99" s="19" t="s">
        <v>128</v>
      </c>
      <c r="F99" s="51"/>
      <c r="G99" s="52"/>
      <c r="H99" s="53">
        <f t="shared" si="125"/>
        <v>0</v>
      </c>
      <c r="I99" s="51"/>
      <c r="J99" s="52"/>
      <c r="K99" s="53">
        <f t="shared" si="126"/>
        <v>0</v>
      </c>
      <c r="L99" s="51"/>
      <c r="M99" s="52"/>
      <c r="N99" s="53">
        <f t="shared" si="127"/>
        <v>0</v>
      </c>
      <c r="O99" s="51">
        <f t="shared" si="128"/>
        <v>0</v>
      </c>
      <c r="P99" s="52">
        <f t="shared" si="129"/>
        <v>0</v>
      </c>
      <c r="Q99" s="185">
        <f t="shared" si="130"/>
        <v>0</v>
      </c>
      <c r="R99" s="207">
        <f t="shared" si="131"/>
        <v>0</v>
      </c>
      <c r="S99" s="171">
        <f t="shared" si="132"/>
        <v>0</v>
      </c>
      <c r="T99" s="208">
        <f t="shared" si="133"/>
        <v>0</v>
      </c>
      <c r="U99" s="52">
        <v>0</v>
      </c>
      <c r="V99" s="52">
        <v>0</v>
      </c>
      <c r="W99" s="53">
        <f t="shared" si="134"/>
        <v>0</v>
      </c>
      <c r="X99" s="7"/>
    </row>
    <row r="100" spans="1:24">
      <c r="A100" s="263"/>
      <c r="B100" s="264"/>
      <c r="C100" s="264"/>
      <c r="D100" s="27" t="s">
        <v>129</v>
      </c>
      <c r="E100" s="19" t="s">
        <v>23</v>
      </c>
      <c r="F100" s="63"/>
      <c r="G100" s="64"/>
      <c r="H100" s="65"/>
      <c r="I100" s="63"/>
      <c r="J100" s="64"/>
      <c r="K100" s="65"/>
      <c r="L100" s="63"/>
      <c r="M100" s="64"/>
      <c r="N100" s="65"/>
      <c r="O100" s="63"/>
      <c r="P100" s="64"/>
      <c r="Q100" s="190"/>
      <c r="R100" s="219"/>
      <c r="S100" s="176"/>
      <c r="T100" s="220"/>
      <c r="U100" s="64"/>
      <c r="V100" s="64"/>
      <c r="W100" s="65"/>
      <c r="X100" s="7"/>
    </row>
    <row r="101" spans="1:24">
      <c r="A101" s="263"/>
      <c r="B101" s="264"/>
      <c r="C101" s="264"/>
      <c r="D101" s="27" t="s">
        <v>130</v>
      </c>
      <c r="E101" s="17">
        <v>7438</v>
      </c>
      <c r="F101" s="51"/>
      <c r="G101" s="52"/>
      <c r="H101" s="53">
        <f t="shared" ref="H101:H102" si="135">SUM(F101:G101)</f>
        <v>0</v>
      </c>
      <c r="I101" s="51"/>
      <c r="J101" s="52"/>
      <c r="K101" s="53">
        <f t="shared" ref="K101:K102" si="136">SUM(I101:J101)</f>
        <v>0</v>
      </c>
      <c r="L101" s="51"/>
      <c r="M101" s="52"/>
      <c r="N101" s="53">
        <f t="shared" ref="N101:N102" si="137">SUM(L101:M101)</f>
        <v>0</v>
      </c>
      <c r="O101" s="51">
        <f t="shared" ref="O101:O102" si="138">L101-I101</f>
        <v>0</v>
      </c>
      <c r="P101" s="52">
        <f t="shared" ref="P101:P102" si="139">M101-J101</f>
        <v>0</v>
      </c>
      <c r="Q101" s="185">
        <f t="shared" ref="Q101:Q102" si="140">SUM(O101:P101)</f>
        <v>0</v>
      </c>
      <c r="R101" s="207">
        <f t="shared" ref="R101:R103" si="141">IF(I101=0,,O101/I101)</f>
        <v>0</v>
      </c>
      <c r="S101" s="171">
        <f t="shared" ref="S101:S103" si="142">IF(J101=0,,P101/J101)</f>
        <v>0</v>
      </c>
      <c r="T101" s="208">
        <f t="shared" ref="T101:T103" si="143">IF(K101=0,,Q101/K101)</f>
        <v>0</v>
      </c>
      <c r="U101" s="52">
        <v>0</v>
      </c>
      <c r="V101" s="52">
        <v>0</v>
      </c>
      <c r="W101" s="53">
        <f t="shared" ref="W101:W102" si="144">SUM(U101:V101)</f>
        <v>0</v>
      </c>
      <c r="X101" s="7"/>
    </row>
    <row r="102" spans="1:24">
      <c r="A102" s="263"/>
      <c r="B102" s="264"/>
      <c r="C102" s="264"/>
      <c r="D102" s="27" t="s">
        <v>131</v>
      </c>
      <c r="E102" s="18">
        <v>7439</v>
      </c>
      <c r="F102" s="51"/>
      <c r="G102" s="52"/>
      <c r="H102" s="53">
        <f t="shared" si="135"/>
        <v>0</v>
      </c>
      <c r="I102" s="51"/>
      <c r="J102" s="52"/>
      <c r="K102" s="53">
        <f t="shared" si="136"/>
        <v>0</v>
      </c>
      <c r="L102" s="51"/>
      <c r="M102" s="52"/>
      <c r="N102" s="53">
        <f t="shared" si="137"/>
        <v>0</v>
      </c>
      <c r="O102" s="51">
        <f t="shared" si="138"/>
        <v>0</v>
      </c>
      <c r="P102" s="52">
        <f t="shared" si="139"/>
        <v>0</v>
      </c>
      <c r="Q102" s="185">
        <f t="shared" si="140"/>
        <v>0</v>
      </c>
      <c r="R102" s="207">
        <f t="shared" si="141"/>
        <v>0</v>
      </c>
      <c r="S102" s="171">
        <f t="shared" si="142"/>
        <v>0</v>
      </c>
      <c r="T102" s="208">
        <f t="shared" si="143"/>
        <v>0</v>
      </c>
      <c r="U102" s="52">
        <v>0</v>
      </c>
      <c r="V102" s="52">
        <v>0</v>
      </c>
      <c r="W102" s="53">
        <f t="shared" si="144"/>
        <v>0</v>
      </c>
      <c r="X102" s="7"/>
    </row>
    <row r="103" spans="1:24">
      <c r="A103" s="263"/>
      <c r="B103" s="264"/>
      <c r="C103" s="264"/>
      <c r="D103" s="27" t="s">
        <v>132</v>
      </c>
      <c r="E103" s="19" t="s">
        <v>23</v>
      </c>
      <c r="F103" s="54">
        <f>SUM(F94:F102)</f>
        <v>0</v>
      </c>
      <c r="G103" s="54">
        <f t="shared" ref="G103:H103" si="145">SUM(G94:G102)</f>
        <v>0</v>
      </c>
      <c r="H103" s="54">
        <f t="shared" si="145"/>
        <v>0</v>
      </c>
      <c r="I103" s="54">
        <f>SUM(I94:I102)</f>
        <v>0</v>
      </c>
      <c r="J103" s="54">
        <f t="shared" ref="J103:W103" si="146">SUM(J94:J102)</f>
        <v>0</v>
      </c>
      <c r="K103" s="54">
        <f t="shared" si="146"/>
        <v>0</v>
      </c>
      <c r="L103" s="54">
        <f>SUM(L94:L102)</f>
        <v>0</v>
      </c>
      <c r="M103" s="54">
        <f t="shared" si="146"/>
        <v>0</v>
      </c>
      <c r="N103" s="54">
        <f t="shared" si="146"/>
        <v>0</v>
      </c>
      <c r="O103" s="54">
        <f>SUM(O94:O102)</f>
        <v>0</v>
      </c>
      <c r="P103" s="54">
        <f t="shared" si="146"/>
        <v>0</v>
      </c>
      <c r="Q103" s="127">
        <f t="shared" si="146"/>
        <v>0</v>
      </c>
      <c r="R103" s="209">
        <f t="shared" si="141"/>
        <v>0</v>
      </c>
      <c r="S103" s="166">
        <f t="shared" si="142"/>
        <v>0</v>
      </c>
      <c r="T103" s="210">
        <f t="shared" si="143"/>
        <v>0</v>
      </c>
      <c r="U103" s="197">
        <f>SUM(U94:U102)</f>
        <v>0</v>
      </c>
      <c r="V103" s="54">
        <f t="shared" si="146"/>
        <v>0</v>
      </c>
      <c r="W103" s="54">
        <f t="shared" si="146"/>
        <v>0</v>
      </c>
      <c r="X103" s="7"/>
    </row>
    <row r="104" spans="1:24" ht="15" thickBot="1">
      <c r="A104" s="263"/>
      <c r="B104" s="264"/>
      <c r="C104" s="264"/>
      <c r="D104" s="27"/>
      <c r="E104" s="16" t="s">
        <v>23</v>
      </c>
      <c r="F104" s="66"/>
      <c r="G104" s="67"/>
      <c r="H104" s="68"/>
      <c r="I104" s="66"/>
      <c r="J104" s="67"/>
      <c r="K104" s="68"/>
      <c r="L104" s="66"/>
      <c r="M104" s="67"/>
      <c r="N104" s="68"/>
      <c r="O104" s="66"/>
      <c r="P104" s="67"/>
      <c r="Q104" s="191"/>
      <c r="R104" s="221"/>
      <c r="S104" s="177"/>
      <c r="T104" s="222"/>
      <c r="U104" s="67"/>
      <c r="V104" s="67"/>
      <c r="W104" s="68"/>
      <c r="X104" s="7"/>
    </row>
    <row r="105" spans="1:24" s="46" customFormat="1" ht="15.6" thickTop="1" thickBot="1">
      <c r="A105" s="39"/>
      <c r="B105" s="40">
        <v>8</v>
      </c>
      <c r="C105" s="265" t="s">
        <v>133</v>
      </c>
      <c r="D105" s="266"/>
      <c r="E105" s="41" t="s">
        <v>23</v>
      </c>
      <c r="F105" s="58">
        <f>F41+F49+F61+F69+F81+F91+F103</f>
        <v>0</v>
      </c>
      <c r="G105" s="58">
        <f t="shared" ref="G105:H105" si="147">G41+G49+G61+G69+G81+G91+G103</f>
        <v>0</v>
      </c>
      <c r="H105" s="58">
        <f t="shared" si="147"/>
        <v>0</v>
      </c>
      <c r="I105" s="58">
        <f>I41+I49+I61+I69+I81+I91+I103</f>
        <v>0</v>
      </c>
      <c r="J105" s="58">
        <f t="shared" ref="J105:W105" si="148">J41+J49+J61+J69+J81+J91+J103</f>
        <v>0</v>
      </c>
      <c r="K105" s="58">
        <f t="shared" si="148"/>
        <v>0</v>
      </c>
      <c r="L105" s="58">
        <f>L41+L49+L61+L69+L81+L91+L103</f>
        <v>0</v>
      </c>
      <c r="M105" s="58">
        <f t="shared" si="148"/>
        <v>0</v>
      </c>
      <c r="N105" s="58">
        <f t="shared" si="148"/>
        <v>0</v>
      </c>
      <c r="O105" s="58">
        <f>O41+O49+O61+O69+O81+O91+O103</f>
        <v>0</v>
      </c>
      <c r="P105" s="58">
        <f t="shared" si="148"/>
        <v>0</v>
      </c>
      <c r="Q105" s="188">
        <f t="shared" si="148"/>
        <v>0</v>
      </c>
      <c r="R105" s="213">
        <f>IF(I105=0,,O105/I105)</f>
        <v>0</v>
      </c>
      <c r="S105" s="173">
        <f t="shared" ref="S105" si="149">IF(J105=0,,P105/J105)</f>
        <v>0</v>
      </c>
      <c r="T105" s="214">
        <f t="shared" ref="T105" si="150">IF(K105=0,,Q105/K105)</f>
        <v>0</v>
      </c>
      <c r="U105" s="198">
        <f>U41+U49+U61+U69+U81+U91+U103</f>
        <v>0</v>
      </c>
      <c r="V105" s="58">
        <f t="shared" si="148"/>
        <v>0</v>
      </c>
      <c r="W105" s="58">
        <f t="shared" si="148"/>
        <v>0</v>
      </c>
      <c r="X105" s="44"/>
    </row>
    <row r="106" spans="1:24" ht="15" thickTop="1">
      <c r="A106" s="263"/>
      <c r="B106" s="264"/>
      <c r="C106" s="264"/>
      <c r="D106" s="27"/>
      <c r="E106" s="16" t="s">
        <v>23</v>
      </c>
      <c r="F106" s="47"/>
      <c r="G106" s="55"/>
      <c r="H106" s="56"/>
      <c r="I106" s="47"/>
      <c r="J106" s="55"/>
      <c r="K106" s="56"/>
      <c r="L106" s="47"/>
      <c r="M106" s="55"/>
      <c r="N106" s="56"/>
      <c r="O106" s="47"/>
      <c r="P106" s="55"/>
      <c r="Q106" s="187"/>
      <c r="R106" s="211"/>
      <c r="S106" s="172"/>
      <c r="T106" s="212"/>
      <c r="U106" s="55"/>
      <c r="V106" s="55"/>
      <c r="W106" s="56"/>
      <c r="X106" s="7"/>
    </row>
    <row r="107" spans="1:24">
      <c r="A107" s="30" t="s">
        <v>134</v>
      </c>
      <c r="B107" s="251" t="s">
        <v>135</v>
      </c>
      <c r="C107" s="251"/>
      <c r="D107" s="267"/>
      <c r="E107" s="16" t="s">
        <v>23</v>
      </c>
      <c r="F107" s="50"/>
      <c r="G107" s="57"/>
      <c r="H107" s="49"/>
      <c r="I107" s="50"/>
      <c r="J107" s="57"/>
      <c r="K107" s="49"/>
      <c r="L107" s="50"/>
      <c r="M107" s="57"/>
      <c r="N107" s="49"/>
      <c r="O107" s="50"/>
      <c r="P107" s="57"/>
      <c r="Q107" s="184"/>
      <c r="R107" s="205"/>
      <c r="S107" s="170"/>
      <c r="T107" s="206"/>
      <c r="U107" s="57"/>
      <c r="V107" s="57"/>
      <c r="W107" s="49"/>
      <c r="X107" s="7"/>
    </row>
    <row r="108" spans="1:24" s="38" customFormat="1" ht="15" thickBot="1">
      <c r="A108" s="25"/>
      <c r="B108" s="268" t="s">
        <v>136</v>
      </c>
      <c r="C108" s="268"/>
      <c r="D108" s="269"/>
      <c r="E108" s="43" t="s">
        <v>23</v>
      </c>
      <c r="F108" s="69">
        <f t="shared" ref="F108:W108" si="151">F33-F105</f>
        <v>0</v>
      </c>
      <c r="G108" s="69">
        <f t="shared" si="151"/>
        <v>0</v>
      </c>
      <c r="H108" s="69">
        <f t="shared" si="151"/>
        <v>0</v>
      </c>
      <c r="I108" s="69">
        <f t="shared" si="151"/>
        <v>0</v>
      </c>
      <c r="J108" s="69">
        <f t="shared" si="151"/>
        <v>0</v>
      </c>
      <c r="K108" s="69">
        <f t="shared" si="151"/>
        <v>0</v>
      </c>
      <c r="L108" s="69">
        <f t="shared" si="151"/>
        <v>0</v>
      </c>
      <c r="M108" s="69">
        <f t="shared" si="151"/>
        <v>0</v>
      </c>
      <c r="N108" s="69">
        <f t="shared" si="151"/>
        <v>0</v>
      </c>
      <c r="O108" s="69">
        <f t="shared" si="151"/>
        <v>0</v>
      </c>
      <c r="P108" s="69">
        <f t="shared" si="151"/>
        <v>0</v>
      </c>
      <c r="Q108" s="192">
        <f t="shared" si="151"/>
        <v>0</v>
      </c>
      <c r="R108" s="223">
        <f>IF(I108=0,,O108/I108)</f>
        <v>0</v>
      </c>
      <c r="S108" s="178">
        <f t="shared" ref="S108" si="152">IF(J108=0,,P108/J108)</f>
        <v>0</v>
      </c>
      <c r="T108" s="224">
        <f t="shared" ref="T108" si="153">IF(K108=0,,Q108/K108)</f>
        <v>0</v>
      </c>
      <c r="U108" s="200">
        <f t="shared" si="151"/>
        <v>0</v>
      </c>
      <c r="V108" s="69">
        <f t="shared" si="151"/>
        <v>0</v>
      </c>
      <c r="W108" s="69">
        <f t="shared" si="151"/>
        <v>0</v>
      </c>
      <c r="X108" s="44"/>
    </row>
    <row r="109" spans="1:24" ht="15" thickBot="1">
      <c r="A109" s="270"/>
      <c r="B109" s="270"/>
      <c r="C109" s="270"/>
      <c r="D109" s="21"/>
      <c r="E109" s="21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225"/>
      <c r="S109" s="179"/>
      <c r="T109" s="226"/>
      <c r="U109" s="70"/>
      <c r="V109" s="70"/>
      <c r="W109" s="70"/>
      <c r="X109" s="7"/>
    </row>
    <row r="110" spans="1:24">
      <c r="A110" s="30" t="s">
        <v>137</v>
      </c>
      <c r="B110" s="245" t="s">
        <v>138</v>
      </c>
      <c r="C110" s="245"/>
      <c r="D110" s="246"/>
      <c r="E110" s="16" t="s">
        <v>23</v>
      </c>
      <c r="F110" s="50"/>
      <c r="G110" s="57"/>
      <c r="H110" s="49"/>
      <c r="I110" s="50"/>
      <c r="J110" s="57"/>
      <c r="K110" s="49"/>
      <c r="L110" s="50"/>
      <c r="M110" s="57"/>
      <c r="N110" s="49"/>
      <c r="O110" s="50"/>
      <c r="P110" s="57"/>
      <c r="Q110" s="184"/>
      <c r="R110" s="205"/>
      <c r="S110" s="170"/>
      <c r="T110" s="206"/>
      <c r="U110" s="57"/>
      <c r="V110" s="57"/>
      <c r="W110" s="49"/>
      <c r="X110" s="7"/>
    </row>
    <row r="111" spans="1:24">
      <c r="A111" s="30"/>
      <c r="B111" s="28">
        <v>1</v>
      </c>
      <c r="C111" s="247" t="s">
        <v>139</v>
      </c>
      <c r="D111" s="248"/>
      <c r="E111" s="17" t="s">
        <v>140</v>
      </c>
      <c r="F111" s="51"/>
      <c r="G111" s="52"/>
      <c r="H111" s="53">
        <f t="shared" ref="H111:H112" si="154">SUM(F111:G111)</f>
        <v>0</v>
      </c>
      <c r="I111" s="51"/>
      <c r="J111" s="52"/>
      <c r="K111" s="53">
        <f t="shared" ref="K111:K112" si="155">SUM(I111:J111)</f>
        <v>0</v>
      </c>
      <c r="L111" s="51"/>
      <c r="M111" s="52"/>
      <c r="N111" s="53">
        <f t="shared" ref="N111:N112" si="156">SUM(L111:M111)</f>
        <v>0</v>
      </c>
      <c r="O111" s="51">
        <f t="shared" ref="O111:O112" si="157">L111-I111</f>
        <v>0</v>
      </c>
      <c r="P111" s="52">
        <f t="shared" ref="P111:P112" si="158">M111-J111</f>
        <v>0</v>
      </c>
      <c r="Q111" s="185">
        <f t="shared" ref="Q111:Q112" si="159">SUM(O111:P111)</f>
        <v>0</v>
      </c>
      <c r="R111" s="207">
        <f t="shared" ref="R111:R112" si="160">IF(I111=0,,O111/I111)</f>
        <v>0</v>
      </c>
      <c r="S111" s="171">
        <f t="shared" ref="S111:S112" si="161">IF(J111=0,,P111/J111)</f>
        <v>0</v>
      </c>
      <c r="T111" s="208">
        <f t="shared" ref="T111:T112" si="162">IF(K111=0,,Q111/K111)</f>
        <v>0</v>
      </c>
      <c r="U111" s="52"/>
      <c r="V111" s="52"/>
      <c r="W111" s="53">
        <f t="shared" ref="W111:W112" si="163">SUM(U111:V111)</f>
        <v>0</v>
      </c>
      <c r="X111" s="7"/>
    </row>
    <row r="112" spans="1:24">
      <c r="A112" s="30"/>
      <c r="B112" s="28">
        <v>2</v>
      </c>
      <c r="C112" s="247" t="s">
        <v>141</v>
      </c>
      <c r="D112" s="248"/>
      <c r="E112" s="18" t="s">
        <v>142</v>
      </c>
      <c r="F112" s="51"/>
      <c r="G112" s="52"/>
      <c r="H112" s="53">
        <f t="shared" si="154"/>
        <v>0</v>
      </c>
      <c r="I112" s="51"/>
      <c r="J112" s="52"/>
      <c r="K112" s="53">
        <f t="shared" si="155"/>
        <v>0</v>
      </c>
      <c r="L112" s="51"/>
      <c r="M112" s="52"/>
      <c r="N112" s="53">
        <f t="shared" si="156"/>
        <v>0</v>
      </c>
      <c r="O112" s="51">
        <f t="shared" si="157"/>
        <v>0</v>
      </c>
      <c r="P112" s="52">
        <f t="shared" si="158"/>
        <v>0</v>
      </c>
      <c r="Q112" s="185">
        <f t="shared" si="159"/>
        <v>0</v>
      </c>
      <c r="R112" s="207">
        <f t="shared" si="160"/>
        <v>0</v>
      </c>
      <c r="S112" s="171">
        <f t="shared" si="161"/>
        <v>0</v>
      </c>
      <c r="T112" s="208">
        <f t="shared" si="162"/>
        <v>0</v>
      </c>
      <c r="U112" s="52"/>
      <c r="V112" s="52"/>
      <c r="W112" s="53">
        <f t="shared" si="163"/>
        <v>0</v>
      </c>
      <c r="X112" s="7"/>
    </row>
    <row r="113" spans="1:24">
      <c r="A113" s="30"/>
      <c r="B113" s="28">
        <v>3</v>
      </c>
      <c r="C113" s="247" t="s">
        <v>143</v>
      </c>
      <c r="D113" s="248"/>
      <c r="E113" s="19"/>
      <c r="F113" s="63"/>
      <c r="G113" s="64"/>
      <c r="H113" s="65"/>
      <c r="I113" s="63"/>
      <c r="J113" s="64"/>
      <c r="K113" s="65"/>
      <c r="L113" s="63"/>
      <c r="M113" s="64"/>
      <c r="N113" s="65"/>
      <c r="O113" s="63"/>
      <c r="P113" s="64"/>
      <c r="Q113" s="190"/>
      <c r="R113" s="219"/>
      <c r="S113" s="176"/>
      <c r="T113" s="220"/>
      <c r="U113" s="64"/>
      <c r="V113" s="64"/>
      <c r="W113" s="65"/>
      <c r="X113" s="7"/>
    </row>
    <row r="114" spans="1:24">
      <c r="A114" s="249"/>
      <c r="B114" s="250"/>
      <c r="C114" s="247" t="s">
        <v>144</v>
      </c>
      <c r="D114" s="248"/>
      <c r="E114" s="17" t="s">
        <v>145</v>
      </c>
      <c r="F114" s="51"/>
      <c r="G114" s="52"/>
      <c r="H114" s="53">
        <f t="shared" ref="H114" si="164">SUM(F114:G114)</f>
        <v>0</v>
      </c>
      <c r="I114" s="51"/>
      <c r="J114" s="52"/>
      <c r="K114" s="53">
        <f t="shared" ref="K114" si="165">SUM(I114:J114)</f>
        <v>0</v>
      </c>
      <c r="L114" s="51"/>
      <c r="M114" s="52"/>
      <c r="N114" s="53">
        <f t="shared" ref="N114" si="166">SUM(L114:M114)</f>
        <v>0</v>
      </c>
      <c r="O114" s="51">
        <f t="shared" ref="O114" si="167">L114-I114</f>
        <v>0</v>
      </c>
      <c r="P114" s="52">
        <f t="shared" ref="P114" si="168">M114-J114</f>
        <v>0</v>
      </c>
      <c r="Q114" s="185">
        <f t="shared" ref="Q114" si="169">SUM(O114:P114)</f>
        <v>0</v>
      </c>
      <c r="R114" s="207">
        <f>IF(I114=0,,O114/I114)</f>
        <v>0</v>
      </c>
      <c r="S114" s="171">
        <f t="shared" ref="S114" si="170">IF(J114=0,,P114/J114)</f>
        <v>0</v>
      </c>
      <c r="T114" s="208">
        <f t="shared" ref="T114" si="171">IF(K114=0,,Q114/K114)</f>
        <v>0</v>
      </c>
      <c r="U114" s="52"/>
      <c r="V114" s="52"/>
      <c r="W114" s="53">
        <f t="shared" ref="W114" si="172">SUM(U114:V114)</f>
        <v>0</v>
      </c>
      <c r="X114" s="7"/>
    </row>
    <row r="115" spans="1:24">
      <c r="A115" s="30"/>
      <c r="B115" s="251" t="s">
        <v>23</v>
      </c>
      <c r="C115" s="251"/>
      <c r="D115" s="267"/>
      <c r="E115" s="19" t="s">
        <v>23</v>
      </c>
      <c r="F115" s="47"/>
      <c r="G115" s="55"/>
      <c r="H115" s="56"/>
      <c r="I115" s="47"/>
      <c r="J115" s="55"/>
      <c r="K115" s="56"/>
      <c r="L115" s="47"/>
      <c r="M115" s="55"/>
      <c r="N115" s="56"/>
      <c r="O115" s="47"/>
      <c r="P115" s="55"/>
      <c r="Q115" s="187"/>
      <c r="R115" s="211"/>
      <c r="S115" s="172"/>
      <c r="T115" s="212"/>
      <c r="U115" s="55"/>
      <c r="V115" s="55"/>
      <c r="W115" s="56"/>
      <c r="X115" s="7"/>
    </row>
    <row r="116" spans="1:24">
      <c r="A116" s="31"/>
      <c r="B116" s="28">
        <v>4</v>
      </c>
      <c r="C116" s="247" t="s">
        <v>146</v>
      </c>
      <c r="D116" s="248"/>
      <c r="E116" s="16" t="s">
        <v>23</v>
      </c>
      <c r="F116" s="54">
        <f t="shared" ref="F116:W116" si="173">F111-F112+F114</f>
        <v>0</v>
      </c>
      <c r="G116" s="54">
        <f t="shared" si="173"/>
        <v>0</v>
      </c>
      <c r="H116" s="54">
        <f t="shared" si="173"/>
        <v>0</v>
      </c>
      <c r="I116" s="54">
        <f t="shared" si="173"/>
        <v>0</v>
      </c>
      <c r="J116" s="54">
        <f t="shared" si="173"/>
        <v>0</v>
      </c>
      <c r="K116" s="54">
        <f t="shared" si="173"/>
        <v>0</v>
      </c>
      <c r="L116" s="54">
        <f t="shared" si="173"/>
        <v>0</v>
      </c>
      <c r="M116" s="54">
        <f t="shared" si="173"/>
        <v>0</v>
      </c>
      <c r="N116" s="54">
        <f t="shared" si="173"/>
        <v>0</v>
      </c>
      <c r="O116" s="54">
        <f t="shared" si="173"/>
        <v>0</v>
      </c>
      <c r="P116" s="54">
        <f t="shared" si="173"/>
        <v>0</v>
      </c>
      <c r="Q116" s="127">
        <f t="shared" si="173"/>
        <v>0</v>
      </c>
      <c r="R116" s="209">
        <f>IF(I116=0,,O116/I116)</f>
        <v>0</v>
      </c>
      <c r="S116" s="166">
        <f t="shared" ref="S116" si="174">IF(J116=0,,P116/J116)</f>
        <v>0</v>
      </c>
      <c r="T116" s="210">
        <f t="shared" ref="T116" si="175">IF(K116=0,,Q116/K116)</f>
        <v>0</v>
      </c>
      <c r="U116" s="197">
        <f t="shared" si="173"/>
        <v>0</v>
      </c>
      <c r="V116" s="54">
        <f t="shared" si="173"/>
        <v>0</v>
      </c>
      <c r="W116" s="159">
        <f t="shared" si="173"/>
        <v>0</v>
      </c>
      <c r="X116" s="7"/>
    </row>
    <row r="117" spans="1:24">
      <c r="A117" s="263"/>
      <c r="B117" s="264"/>
      <c r="C117" s="264"/>
      <c r="D117" s="27"/>
      <c r="E117" s="16" t="s">
        <v>23</v>
      </c>
      <c r="F117" s="47"/>
      <c r="G117" s="55"/>
      <c r="H117" s="56"/>
      <c r="I117" s="47"/>
      <c r="J117" s="55"/>
      <c r="K117" s="56"/>
      <c r="L117" s="47"/>
      <c r="M117" s="55"/>
      <c r="N117" s="56"/>
      <c r="O117" s="47"/>
      <c r="P117" s="55"/>
      <c r="Q117" s="187"/>
      <c r="R117" s="211"/>
      <c r="S117" s="172"/>
      <c r="T117" s="212"/>
      <c r="U117" s="55"/>
      <c r="V117" s="55"/>
      <c r="W117" s="56"/>
      <c r="X117" s="7"/>
    </row>
    <row r="118" spans="1:24">
      <c r="A118" s="30" t="s">
        <v>147</v>
      </c>
      <c r="B118" s="251" t="s">
        <v>148</v>
      </c>
      <c r="C118" s="251"/>
      <c r="D118" s="267"/>
      <c r="E118" s="16" t="s">
        <v>23</v>
      </c>
      <c r="F118" s="54">
        <f>F108+F116</f>
        <v>0</v>
      </c>
      <c r="G118" s="54">
        <f t="shared" ref="G118:H118" si="176">G108+G116</f>
        <v>0</v>
      </c>
      <c r="H118" s="54">
        <f t="shared" si="176"/>
        <v>0</v>
      </c>
      <c r="I118" s="54">
        <f>I108+I116</f>
        <v>0</v>
      </c>
      <c r="J118" s="54">
        <f t="shared" ref="J118:K118" si="177">J108+J116</f>
        <v>0</v>
      </c>
      <c r="K118" s="54">
        <f t="shared" si="177"/>
        <v>0</v>
      </c>
      <c r="L118" s="54">
        <f>L108+L116</f>
        <v>0</v>
      </c>
      <c r="M118" s="54">
        <f t="shared" ref="M118:N118" si="178">M108+M116</f>
        <v>0</v>
      </c>
      <c r="N118" s="54">
        <f t="shared" si="178"/>
        <v>0</v>
      </c>
      <c r="O118" s="54">
        <f>O108+O116</f>
        <v>0</v>
      </c>
      <c r="P118" s="54">
        <f t="shared" ref="P118:W118" si="179">P108+P116</f>
        <v>0</v>
      </c>
      <c r="Q118" s="127">
        <f t="shared" si="179"/>
        <v>0</v>
      </c>
      <c r="R118" s="209">
        <f>IF(I118=0,,O118/I118)</f>
        <v>0</v>
      </c>
      <c r="S118" s="166">
        <f t="shared" ref="S118" si="180">IF(J118=0,,P118/J118)</f>
        <v>0</v>
      </c>
      <c r="T118" s="210">
        <f t="shared" ref="T118" si="181">IF(K118=0,,Q118/K118)</f>
        <v>0</v>
      </c>
      <c r="U118" s="197">
        <f>U108+U116</f>
        <v>0</v>
      </c>
      <c r="V118" s="54">
        <f t="shared" si="179"/>
        <v>0</v>
      </c>
      <c r="W118" s="159">
        <f t="shared" si="179"/>
        <v>0</v>
      </c>
      <c r="X118" s="7"/>
    </row>
    <row r="119" spans="1:24">
      <c r="A119" s="31"/>
      <c r="B119" s="247" t="s">
        <v>23</v>
      </c>
      <c r="C119" s="247"/>
      <c r="D119" s="248"/>
      <c r="E119" s="16" t="s">
        <v>23</v>
      </c>
      <c r="F119" s="47"/>
      <c r="G119" s="55"/>
      <c r="H119" s="56"/>
      <c r="I119" s="47"/>
      <c r="J119" s="55"/>
      <c r="K119" s="56"/>
      <c r="L119" s="47"/>
      <c r="M119" s="55"/>
      <c r="N119" s="56"/>
      <c r="O119" s="47"/>
      <c r="P119" s="55"/>
      <c r="Q119" s="187"/>
      <c r="R119" s="211"/>
      <c r="S119" s="172"/>
      <c r="T119" s="212"/>
      <c r="U119" s="55"/>
      <c r="V119" s="55"/>
      <c r="W119" s="56"/>
      <c r="X119" s="7"/>
    </row>
    <row r="120" spans="1:24">
      <c r="A120" s="30" t="s">
        <v>149</v>
      </c>
      <c r="B120" s="251" t="s">
        <v>150</v>
      </c>
      <c r="C120" s="251"/>
      <c r="D120" s="267"/>
      <c r="E120" s="16" t="s">
        <v>23</v>
      </c>
      <c r="F120" s="50"/>
      <c r="G120" s="57"/>
      <c r="H120" s="49"/>
      <c r="I120" s="50"/>
      <c r="J120" s="57"/>
      <c r="K120" s="49"/>
      <c r="L120" s="50"/>
      <c r="M120" s="57"/>
      <c r="N120" s="49"/>
      <c r="O120" s="50"/>
      <c r="P120" s="57"/>
      <c r="Q120" s="184"/>
      <c r="R120" s="205"/>
      <c r="S120" s="170"/>
      <c r="T120" s="206"/>
      <c r="U120" s="57"/>
      <c r="V120" s="57"/>
      <c r="W120" s="49"/>
      <c r="X120" s="7"/>
    </row>
    <row r="121" spans="1:24">
      <c r="A121" s="30"/>
      <c r="B121" s="28">
        <v>1</v>
      </c>
      <c r="C121" s="247" t="s">
        <v>151</v>
      </c>
      <c r="D121" s="248"/>
      <c r="E121" s="16"/>
      <c r="F121" s="50"/>
      <c r="G121" s="57"/>
      <c r="H121" s="49"/>
      <c r="I121" s="50"/>
      <c r="J121" s="57"/>
      <c r="K121" s="49"/>
      <c r="L121" s="50"/>
      <c r="M121" s="57"/>
      <c r="N121" s="49"/>
      <c r="O121" s="50"/>
      <c r="P121" s="57"/>
      <c r="Q121" s="184"/>
      <c r="R121" s="205"/>
      <c r="S121" s="170"/>
      <c r="T121" s="206"/>
      <c r="U121" s="57"/>
      <c r="V121" s="57"/>
      <c r="W121" s="49"/>
      <c r="X121" s="7"/>
    </row>
    <row r="122" spans="1:24">
      <c r="A122" s="263"/>
      <c r="B122" s="264"/>
      <c r="C122" s="27" t="s">
        <v>152</v>
      </c>
      <c r="D122" s="27" t="s">
        <v>153</v>
      </c>
      <c r="E122" s="17">
        <v>9791</v>
      </c>
      <c r="F122" s="103">
        <v>0</v>
      </c>
      <c r="G122" s="104">
        <v>0</v>
      </c>
      <c r="H122" s="105">
        <v>0</v>
      </c>
      <c r="I122" s="103">
        <f>F125</f>
        <v>0</v>
      </c>
      <c r="J122" s="104">
        <f>G125</f>
        <v>0</v>
      </c>
      <c r="K122" s="105">
        <f t="shared" ref="K122:K123" si="182">SUM(I122:J122)</f>
        <v>0</v>
      </c>
      <c r="L122" s="103">
        <f>F125</f>
        <v>0</v>
      </c>
      <c r="M122" s="104">
        <f>G125</f>
        <v>0</v>
      </c>
      <c r="N122" s="105">
        <f t="shared" ref="N122:N123" si="183">SUM(L122:M122)</f>
        <v>0</v>
      </c>
      <c r="O122" s="82">
        <f t="shared" ref="O122:O123" si="184">L122-I122</f>
        <v>0</v>
      </c>
      <c r="P122" s="83">
        <f t="shared" ref="P122:P123" si="185">M122-J122</f>
        <v>0</v>
      </c>
      <c r="Q122" s="193">
        <f t="shared" ref="Q122:Q123" si="186">SUM(O122:P122)</f>
        <v>0</v>
      </c>
      <c r="R122" s="227">
        <f t="shared" ref="R122:R125" si="187">IF(I122=0,,O122/I122)</f>
        <v>0</v>
      </c>
      <c r="S122" s="180">
        <f t="shared" ref="S122:S125" si="188">IF(J122=0,,P122/J122)</f>
        <v>0</v>
      </c>
      <c r="T122" s="228">
        <f t="shared" ref="T122:T125" si="189">IF(K122=0,,Q122/K122)</f>
        <v>0</v>
      </c>
      <c r="U122" s="201">
        <v>0</v>
      </c>
      <c r="V122" s="104">
        <v>0</v>
      </c>
      <c r="W122" s="105">
        <f t="shared" ref="W122:W123" si="190">SUM(U122:V122)</f>
        <v>0</v>
      </c>
      <c r="X122" s="7"/>
    </row>
    <row r="123" spans="1:24">
      <c r="A123" s="263" t="s">
        <v>23</v>
      </c>
      <c r="B123" s="264"/>
      <c r="C123" s="27" t="s">
        <v>154</v>
      </c>
      <c r="D123" s="27" t="s">
        <v>155</v>
      </c>
      <c r="E123" s="18" t="s">
        <v>156</v>
      </c>
      <c r="F123" s="82">
        <v>0</v>
      </c>
      <c r="G123" s="83">
        <v>0</v>
      </c>
      <c r="H123" s="84">
        <f t="shared" ref="H123" si="191">SUM(F123:G123)</f>
        <v>0</v>
      </c>
      <c r="I123" s="82"/>
      <c r="J123" s="83"/>
      <c r="K123" s="84">
        <f t="shared" si="182"/>
        <v>0</v>
      </c>
      <c r="L123" s="82"/>
      <c r="M123" s="83"/>
      <c r="N123" s="84">
        <f t="shared" si="183"/>
        <v>0</v>
      </c>
      <c r="O123" s="82">
        <f t="shared" si="184"/>
        <v>0</v>
      </c>
      <c r="P123" s="83">
        <f t="shared" si="185"/>
        <v>0</v>
      </c>
      <c r="Q123" s="194">
        <f t="shared" si="186"/>
        <v>0</v>
      </c>
      <c r="R123" s="227">
        <f t="shared" si="187"/>
        <v>0</v>
      </c>
      <c r="S123" s="180">
        <f t="shared" si="188"/>
        <v>0</v>
      </c>
      <c r="T123" s="228">
        <f t="shared" si="189"/>
        <v>0</v>
      </c>
      <c r="U123" s="202"/>
      <c r="V123" s="83"/>
      <c r="W123" s="84">
        <f t="shared" si="190"/>
        <v>0</v>
      </c>
      <c r="X123" s="7"/>
    </row>
    <row r="124" spans="1:24">
      <c r="A124" s="263"/>
      <c r="B124" s="264"/>
      <c r="C124" s="27" t="s">
        <v>157</v>
      </c>
      <c r="D124" s="27" t="s">
        <v>158</v>
      </c>
      <c r="E124" s="19" t="s">
        <v>23</v>
      </c>
      <c r="F124" s="54">
        <f t="shared" ref="F124:W124" si="192">SUM(F122:F123)</f>
        <v>0</v>
      </c>
      <c r="G124" s="81">
        <f t="shared" si="192"/>
        <v>0</v>
      </c>
      <c r="H124" s="155">
        <f t="shared" si="192"/>
        <v>0</v>
      </c>
      <c r="I124" s="54">
        <f t="shared" si="192"/>
        <v>0</v>
      </c>
      <c r="J124" s="81">
        <f t="shared" si="192"/>
        <v>0</v>
      </c>
      <c r="K124" s="155">
        <f t="shared" si="192"/>
        <v>0</v>
      </c>
      <c r="L124" s="54">
        <f t="shared" si="192"/>
        <v>0</v>
      </c>
      <c r="M124" s="81">
        <f t="shared" si="192"/>
        <v>0</v>
      </c>
      <c r="N124" s="155">
        <f t="shared" si="192"/>
        <v>0</v>
      </c>
      <c r="O124" s="54">
        <f t="shared" si="192"/>
        <v>0</v>
      </c>
      <c r="P124" s="81">
        <f t="shared" si="192"/>
        <v>0</v>
      </c>
      <c r="Q124" s="186">
        <f t="shared" si="192"/>
        <v>0</v>
      </c>
      <c r="R124" s="209">
        <f t="shared" si="187"/>
        <v>0</v>
      </c>
      <c r="S124" s="166">
        <f t="shared" si="188"/>
        <v>0</v>
      </c>
      <c r="T124" s="210">
        <f t="shared" si="189"/>
        <v>0</v>
      </c>
      <c r="U124" s="197">
        <f t="shared" si="192"/>
        <v>0</v>
      </c>
      <c r="V124" s="81">
        <f t="shared" si="192"/>
        <v>0</v>
      </c>
      <c r="W124" s="155">
        <f t="shared" si="192"/>
        <v>0</v>
      </c>
      <c r="X124" s="7"/>
    </row>
    <row r="125" spans="1:24">
      <c r="A125" s="31"/>
      <c r="B125" s="28">
        <v>2</v>
      </c>
      <c r="C125" s="247" t="s">
        <v>159</v>
      </c>
      <c r="D125" s="248"/>
      <c r="E125" s="16" t="s">
        <v>23</v>
      </c>
      <c r="F125" s="54">
        <f>F124+F118</f>
        <v>0</v>
      </c>
      <c r="G125" s="81">
        <f t="shared" ref="G125:H125" si="193">G124+G118</f>
        <v>0</v>
      </c>
      <c r="H125" s="155">
        <f t="shared" si="193"/>
        <v>0</v>
      </c>
      <c r="I125" s="54">
        <f>I124+I118</f>
        <v>0</v>
      </c>
      <c r="J125" s="81">
        <f t="shared" ref="J125:K125" si="194">J124+J118</f>
        <v>0</v>
      </c>
      <c r="K125" s="155">
        <f t="shared" si="194"/>
        <v>0</v>
      </c>
      <c r="L125" s="54">
        <f>L124+L118</f>
        <v>0</v>
      </c>
      <c r="M125" s="81">
        <f t="shared" ref="M125:N125" si="195">M124+M118</f>
        <v>0</v>
      </c>
      <c r="N125" s="155">
        <f t="shared" si="195"/>
        <v>0</v>
      </c>
      <c r="O125" s="54">
        <f>O124+O118</f>
        <v>0</v>
      </c>
      <c r="P125" s="81">
        <f t="shared" ref="P125:Q125" si="196">P124+P118</f>
        <v>0</v>
      </c>
      <c r="Q125" s="186">
        <f t="shared" si="196"/>
        <v>0</v>
      </c>
      <c r="R125" s="209">
        <f t="shared" si="187"/>
        <v>0</v>
      </c>
      <c r="S125" s="166">
        <f t="shared" si="188"/>
        <v>0</v>
      </c>
      <c r="T125" s="210">
        <f t="shared" si="189"/>
        <v>0</v>
      </c>
      <c r="U125" s="197">
        <f>U124+U118</f>
        <v>0</v>
      </c>
      <c r="V125" s="81">
        <f t="shared" ref="V125:W125" si="197">V124+V118</f>
        <v>0</v>
      </c>
      <c r="W125" s="155">
        <f t="shared" si="197"/>
        <v>0</v>
      </c>
      <c r="X125" s="7"/>
    </row>
    <row r="126" spans="1:24">
      <c r="A126" s="263"/>
      <c r="B126" s="264"/>
      <c r="C126" s="264"/>
      <c r="D126" s="27"/>
      <c r="E126" s="16"/>
      <c r="F126" s="71"/>
      <c r="G126" s="72"/>
      <c r="H126" s="73"/>
      <c r="I126" s="71"/>
      <c r="J126" s="72"/>
      <c r="K126" s="73"/>
      <c r="L126" s="156"/>
      <c r="M126" s="157"/>
      <c r="N126" s="158"/>
      <c r="O126" s="156"/>
      <c r="P126" s="157"/>
      <c r="Q126" s="195"/>
      <c r="R126" s="229"/>
      <c r="S126" s="157"/>
      <c r="T126" s="230"/>
      <c r="U126" s="168"/>
      <c r="V126" s="157"/>
      <c r="W126" s="158"/>
      <c r="X126" s="7"/>
    </row>
    <row r="127" spans="1:24">
      <c r="A127" s="263"/>
      <c r="B127" s="264"/>
      <c r="C127" s="261" t="s">
        <v>160</v>
      </c>
      <c r="D127" s="262"/>
      <c r="E127" s="16" t="s">
        <v>23</v>
      </c>
      <c r="F127" s="74"/>
      <c r="G127" s="75"/>
      <c r="H127" s="76"/>
      <c r="I127" s="74"/>
      <c r="J127" s="75"/>
      <c r="K127" s="76"/>
      <c r="L127" s="74"/>
      <c r="M127" s="75"/>
      <c r="N127" s="76"/>
      <c r="O127" s="74"/>
      <c r="P127" s="75"/>
      <c r="Q127" s="196"/>
      <c r="R127" s="231"/>
      <c r="S127" s="181"/>
      <c r="T127" s="232"/>
      <c r="U127" s="75"/>
      <c r="V127" s="75"/>
      <c r="W127" s="76"/>
      <c r="X127" s="7"/>
    </row>
    <row r="128" spans="1:24">
      <c r="A128" s="263"/>
      <c r="B128" s="264"/>
      <c r="C128" s="146" t="s">
        <v>152</v>
      </c>
      <c r="D128" s="27" t="s">
        <v>161</v>
      </c>
      <c r="E128" s="16"/>
      <c r="F128" s="74"/>
      <c r="G128" s="75"/>
      <c r="H128" s="76"/>
      <c r="I128" s="74"/>
      <c r="J128" s="75"/>
      <c r="K128" s="76"/>
      <c r="L128" s="74"/>
      <c r="M128" s="75"/>
      <c r="N128" s="76"/>
      <c r="O128" s="74"/>
      <c r="P128" s="75"/>
      <c r="Q128" s="196"/>
      <c r="R128" s="231"/>
      <c r="S128" s="181"/>
      <c r="T128" s="232"/>
      <c r="U128" s="75"/>
      <c r="V128" s="75"/>
      <c r="W128" s="76"/>
      <c r="X128" s="7"/>
    </row>
    <row r="129" spans="1:24">
      <c r="A129" s="263"/>
      <c r="B129" s="264"/>
      <c r="C129" s="264"/>
      <c r="D129" s="146" t="s">
        <v>162</v>
      </c>
      <c r="E129" s="17">
        <v>9711</v>
      </c>
      <c r="F129" s="51"/>
      <c r="G129" s="77"/>
      <c r="H129" s="53">
        <f t="shared" ref="H129:H133" si="198">SUM(F129:G129)</f>
        <v>0</v>
      </c>
      <c r="I129" s="51"/>
      <c r="J129" s="77"/>
      <c r="K129" s="53">
        <f t="shared" ref="K129:K133" si="199">SUM(I129:J129)</f>
        <v>0</v>
      </c>
      <c r="L129" s="51"/>
      <c r="M129" s="77"/>
      <c r="N129" s="53">
        <f t="shared" ref="N129:N133" si="200">SUM(L129:M129)</f>
        <v>0</v>
      </c>
      <c r="O129" s="51"/>
      <c r="P129" s="77"/>
      <c r="Q129" s="185">
        <f t="shared" ref="Q129:Q132" si="201">SUM(O129:P129)</f>
        <v>0</v>
      </c>
      <c r="R129" s="233"/>
      <c r="S129" s="62"/>
      <c r="T129" s="234"/>
      <c r="U129" s="52"/>
      <c r="V129" s="77"/>
      <c r="W129" s="53">
        <f t="shared" ref="W129:W133" si="202">SUM(U129:V129)</f>
        <v>0</v>
      </c>
      <c r="X129" s="7"/>
    </row>
    <row r="130" spans="1:24">
      <c r="A130" s="263"/>
      <c r="B130" s="264"/>
      <c r="C130" s="264"/>
      <c r="D130" s="146" t="s">
        <v>163</v>
      </c>
      <c r="E130" s="18">
        <v>9712</v>
      </c>
      <c r="F130" s="51"/>
      <c r="G130" s="52"/>
      <c r="H130" s="53">
        <f t="shared" si="198"/>
        <v>0</v>
      </c>
      <c r="I130" s="51"/>
      <c r="J130" s="52"/>
      <c r="K130" s="53">
        <f t="shared" si="199"/>
        <v>0</v>
      </c>
      <c r="L130" s="51"/>
      <c r="M130" s="52"/>
      <c r="N130" s="53">
        <f t="shared" si="200"/>
        <v>0</v>
      </c>
      <c r="O130" s="51"/>
      <c r="P130" s="52"/>
      <c r="Q130" s="185">
        <f t="shared" si="201"/>
        <v>0</v>
      </c>
      <c r="R130" s="233"/>
      <c r="S130" s="62"/>
      <c r="T130" s="234"/>
      <c r="U130" s="52"/>
      <c r="V130" s="52"/>
      <c r="W130" s="53">
        <f t="shared" si="202"/>
        <v>0</v>
      </c>
      <c r="X130" s="7"/>
    </row>
    <row r="131" spans="1:24">
      <c r="A131" s="263"/>
      <c r="B131" s="264"/>
      <c r="C131" s="264"/>
      <c r="D131" s="146" t="s">
        <v>164</v>
      </c>
      <c r="E131" s="18">
        <v>9713</v>
      </c>
      <c r="F131" s="51"/>
      <c r="G131" s="52"/>
      <c r="H131" s="53">
        <f t="shared" si="198"/>
        <v>0</v>
      </c>
      <c r="I131" s="51"/>
      <c r="J131" s="52"/>
      <c r="K131" s="53">
        <f t="shared" si="199"/>
        <v>0</v>
      </c>
      <c r="L131" s="51"/>
      <c r="M131" s="52"/>
      <c r="N131" s="53">
        <f t="shared" si="200"/>
        <v>0</v>
      </c>
      <c r="O131" s="51"/>
      <c r="P131" s="52"/>
      <c r="Q131" s="185">
        <f t="shared" si="201"/>
        <v>0</v>
      </c>
      <c r="R131" s="233"/>
      <c r="S131" s="62"/>
      <c r="T131" s="234"/>
      <c r="U131" s="52"/>
      <c r="V131" s="52"/>
      <c r="W131" s="53">
        <f t="shared" si="202"/>
        <v>0</v>
      </c>
      <c r="X131" s="7"/>
    </row>
    <row r="132" spans="1:24">
      <c r="A132" s="263"/>
      <c r="B132" s="264"/>
      <c r="C132" s="264"/>
      <c r="D132" s="146" t="s">
        <v>165</v>
      </c>
      <c r="E132" s="18">
        <v>9719</v>
      </c>
      <c r="F132" s="51"/>
      <c r="G132" s="52"/>
      <c r="H132" s="53">
        <f t="shared" si="198"/>
        <v>0</v>
      </c>
      <c r="I132" s="51"/>
      <c r="J132" s="52"/>
      <c r="K132" s="53">
        <f t="shared" si="199"/>
        <v>0</v>
      </c>
      <c r="L132" s="51"/>
      <c r="M132" s="52"/>
      <c r="N132" s="53">
        <f t="shared" si="200"/>
        <v>0</v>
      </c>
      <c r="O132" s="51"/>
      <c r="P132" s="52"/>
      <c r="Q132" s="185">
        <f t="shared" si="201"/>
        <v>0</v>
      </c>
      <c r="R132" s="233"/>
      <c r="S132" s="62"/>
      <c r="T132" s="234"/>
      <c r="U132" s="52"/>
      <c r="V132" s="52"/>
      <c r="W132" s="53">
        <f t="shared" si="202"/>
        <v>0</v>
      </c>
      <c r="X132" s="7"/>
    </row>
    <row r="133" spans="1:24">
      <c r="A133" s="263"/>
      <c r="B133" s="264"/>
      <c r="C133" s="27" t="s">
        <v>154</v>
      </c>
      <c r="D133" s="27" t="s">
        <v>16</v>
      </c>
      <c r="E133" s="18">
        <v>9740</v>
      </c>
      <c r="F133" s="78"/>
      <c r="G133" s="52"/>
      <c r="H133" s="53">
        <f t="shared" si="198"/>
        <v>0</v>
      </c>
      <c r="I133" s="78"/>
      <c r="J133" s="52">
        <v>0</v>
      </c>
      <c r="K133" s="53">
        <f t="shared" si="199"/>
        <v>0</v>
      </c>
      <c r="L133" s="78"/>
      <c r="M133" s="52"/>
      <c r="N133" s="53">
        <f t="shared" si="200"/>
        <v>0</v>
      </c>
      <c r="O133" s="78"/>
      <c r="P133" s="51"/>
      <c r="Q133" s="153">
        <f t="shared" ref="Q133" si="203">N133-K133</f>
        <v>0</v>
      </c>
      <c r="R133" s="235">
        <f>IF(I133=0,,O133/I133)</f>
        <v>0</v>
      </c>
      <c r="S133" s="182">
        <f t="shared" ref="S133" si="204">IF(J133=0,,P133/J133)</f>
        <v>0</v>
      </c>
      <c r="T133" s="236">
        <f t="shared" ref="T133" si="205">IF(K133=0,,Q133/K133)</f>
        <v>0</v>
      </c>
      <c r="U133" s="77"/>
      <c r="V133" s="52"/>
      <c r="W133" s="53">
        <f t="shared" si="202"/>
        <v>0</v>
      </c>
      <c r="X133" s="7"/>
    </row>
    <row r="134" spans="1:24">
      <c r="A134" s="263"/>
      <c r="B134" s="264"/>
      <c r="C134" s="27" t="s">
        <v>166</v>
      </c>
      <c r="D134" s="27" t="s">
        <v>167</v>
      </c>
      <c r="E134" s="19"/>
      <c r="F134" s="74"/>
      <c r="G134" s="75"/>
      <c r="H134" s="76"/>
      <c r="I134" s="74"/>
      <c r="J134" s="75"/>
      <c r="K134" s="76"/>
      <c r="L134" s="74"/>
      <c r="M134" s="75"/>
      <c r="N134" s="76"/>
      <c r="O134" s="74"/>
      <c r="P134" s="75"/>
      <c r="Q134" s="196"/>
      <c r="R134" s="231"/>
      <c r="S134" s="181"/>
      <c r="T134" s="232"/>
      <c r="U134" s="75"/>
      <c r="V134" s="75"/>
      <c r="W134" s="76"/>
      <c r="X134" s="7"/>
    </row>
    <row r="135" spans="1:24">
      <c r="A135" s="263"/>
      <c r="B135" s="264"/>
      <c r="C135" s="264"/>
      <c r="D135" s="27" t="s">
        <v>168</v>
      </c>
      <c r="E135" s="17">
        <v>9750</v>
      </c>
      <c r="F135" s="51"/>
      <c r="G135" s="77"/>
      <c r="H135" s="53">
        <f t="shared" ref="H135:H140" si="206">SUM(F135:G135)</f>
        <v>0</v>
      </c>
      <c r="I135" s="51"/>
      <c r="J135" s="77"/>
      <c r="K135" s="53">
        <f t="shared" ref="K135:K136" si="207">SUM(I135:J135)</f>
        <v>0</v>
      </c>
      <c r="L135" s="51"/>
      <c r="M135" s="77"/>
      <c r="N135" s="53">
        <f t="shared" ref="N135:N136" si="208">SUM(L135:M135)</f>
        <v>0</v>
      </c>
      <c r="O135" s="51"/>
      <c r="P135" s="77"/>
      <c r="Q135" s="185">
        <f t="shared" ref="Q135:Q136" si="209">SUM(O135:P135)</f>
        <v>0</v>
      </c>
      <c r="R135" s="233"/>
      <c r="S135" s="62"/>
      <c r="T135" s="234"/>
      <c r="U135" s="52"/>
      <c r="V135" s="77"/>
      <c r="W135" s="53">
        <f t="shared" ref="W135:W136" si="210">SUM(U135:V135)</f>
        <v>0</v>
      </c>
      <c r="X135" s="7"/>
    </row>
    <row r="136" spans="1:24">
      <c r="A136" s="263"/>
      <c r="B136" s="264"/>
      <c r="C136" s="264"/>
      <c r="D136" s="27" t="s">
        <v>169</v>
      </c>
      <c r="E136" s="17">
        <v>9760</v>
      </c>
      <c r="F136" s="51"/>
      <c r="G136" s="77"/>
      <c r="H136" s="53">
        <f t="shared" si="206"/>
        <v>0</v>
      </c>
      <c r="I136" s="51"/>
      <c r="J136" s="77"/>
      <c r="K136" s="53">
        <f t="shared" si="207"/>
        <v>0</v>
      </c>
      <c r="L136" s="51"/>
      <c r="M136" s="77"/>
      <c r="N136" s="53">
        <f t="shared" si="208"/>
        <v>0</v>
      </c>
      <c r="O136" s="51"/>
      <c r="P136" s="77"/>
      <c r="Q136" s="185">
        <f t="shared" si="209"/>
        <v>0</v>
      </c>
      <c r="R136" s="233"/>
      <c r="S136" s="62"/>
      <c r="T136" s="234"/>
      <c r="U136" s="52"/>
      <c r="V136" s="77"/>
      <c r="W136" s="53">
        <f t="shared" si="210"/>
        <v>0</v>
      </c>
      <c r="X136" s="7"/>
    </row>
    <row r="137" spans="1:24">
      <c r="A137" s="263"/>
      <c r="B137" s="264"/>
      <c r="C137" s="27" t="s">
        <v>170</v>
      </c>
      <c r="D137" s="27" t="s">
        <v>171</v>
      </c>
      <c r="E137" s="19"/>
      <c r="F137" s="74"/>
      <c r="G137" s="75"/>
      <c r="H137" s="76"/>
      <c r="I137" s="74"/>
      <c r="J137" s="75"/>
      <c r="K137" s="76"/>
      <c r="L137" s="74"/>
      <c r="M137" s="75"/>
      <c r="N137" s="76"/>
      <c r="O137" s="74"/>
      <c r="P137" s="75"/>
      <c r="Q137" s="196"/>
      <c r="R137" s="231"/>
      <c r="S137" s="181"/>
      <c r="T137" s="232"/>
      <c r="U137" s="75"/>
      <c r="V137" s="75"/>
      <c r="W137" s="76"/>
      <c r="X137" s="7"/>
    </row>
    <row r="138" spans="1:24">
      <c r="A138" s="263"/>
      <c r="B138" s="264"/>
      <c r="C138" s="264"/>
      <c r="D138" s="27" t="s">
        <v>172</v>
      </c>
      <c r="E138" s="17">
        <v>9780</v>
      </c>
      <c r="F138" s="51"/>
      <c r="G138" s="77"/>
      <c r="H138" s="53">
        <f t="shared" si="206"/>
        <v>0</v>
      </c>
      <c r="I138" s="51"/>
      <c r="J138" s="77"/>
      <c r="K138" s="53">
        <f t="shared" ref="K138" si="211">SUM(I138:J138)</f>
        <v>0</v>
      </c>
      <c r="L138" s="51"/>
      <c r="M138" s="77"/>
      <c r="N138" s="53">
        <f t="shared" ref="N138" si="212">SUM(L138:M138)</f>
        <v>0</v>
      </c>
      <c r="O138" s="51"/>
      <c r="P138" s="77"/>
      <c r="Q138" s="185">
        <f t="shared" ref="Q138" si="213">SUM(O138:P138)</f>
        <v>0</v>
      </c>
      <c r="R138" s="233"/>
      <c r="S138" s="62"/>
      <c r="T138" s="234"/>
      <c r="U138" s="52"/>
      <c r="V138" s="77"/>
      <c r="W138" s="53">
        <f t="shared" ref="W138" si="214">SUM(U138:V138)</f>
        <v>0</v>
      </c>
      <c r="X138" s="7"/>
    </row>
    <row r="139" spans="1:24">
      <c r="A139" s="263"/>
      <c r="B139" s="264"/>
      <c r="C139" s="27" t="s">
        <v>173</v>
      </c>
      <c r="D139" s="27" t="s">
        <v>174</v>
      </c>
      <c r="E139" s="19"/>
      <c r="F139" s="74"/>
      <c r="G139" s="75"/>
      <c r="H139" s="76"/>
      <c r="I139" s="74"/>
      <c r="J139" s="75"/>
      <c r="K139" s="76"/>
      <c r="L139" s="74"/>
      <c r="M139" s="75"/>
      <c r="N139" s="76"/>
      <c r="O139" s="74"/>
      <c r="P139" s="75"/>
      <c r="Q139" s="196"/>
      <c r="R139" s="231"/>
      <c r="S139" s="181"/>
      <c r="T139" s="232"/>
      <c r="U139" s="75"/>
      <c r="V139" s="75"/>
      <c r="W139" s="76"/>
      <c r="X139" s="7"/>
    </row>
    <row r="140" spans="1:24">
      <c r="A140" s="263"/>
      <c r="B140" s="264"/>
      <c r="C140" s="264"/>
      <c r="D140" s="27" t="s">
        <v>175</v>
      </c>
      <c r="E140" s="17">
        <v>9789</v>
      </c>
      <c r="F140" s="51"/>
      <c r="G140" s="51"/>
      <c r="H140" s="53">
        <f t="shared" si="206"/>
        <v>0</v>
      </c>
      <c r="I140" s="51"/>
      <c r="J140" s="51"/>
      <c r="K140" s="53">
        <f t="shared" ref="K140" si="215">SUM(I140:J140)</f>
        <v>0</v>
      </c>
      <c r="L140" s="51"/>
      <c r="M140" s="51"/>
      <c r="N140" s="53">
        <f t="shared" ref="N140" si="216">SUM(L140:M140)</f>
        <v>0</v>
      </c>
      <c r="O140" s="51"/>
      <c r="P140" s="51"/>
      <c r="Q140" s="185">
        <f t="shared" ref="Q140" si="217">SUM(O140:P140)</f>
        <v>0</v>
      </c>
      <c r="R140" s="233"/>
      <c r="S140" s="62"/>
      <c r="T140" s="234"/>
      <c r="U140" s="52"/>
      <c r="V140" s="51"/>
      <c r="W140" s="53">
        <f t="shared" ref="W140" si="218">SUM(U140:V140)</f>
        <v>0</v>
      </c>
      <c r="X140" s="7"/>
    </row>
    <row r="141" spans="1:24" ht="15" thickBot="1">
      <c r="A141" s="272"/>
      <c r="B141" s="252"/>
      <c r="C141" s="252"/>
      <c r="D141" s="29" t="s">
        <v>176</v>
      </c>
      <c r="E141" s="20">
        <v>9790</v>
      </c>
      <c r="F141" s="59">
        <f t="shared" ref="F141:W141" si="219">F125-SUM(F129:F140)</f>
        <v>0</v>
      </c>
      <c r="G141" s="59">
        <f t="shared" si="219"/>
        <v>0</v>
      </c>
      <c r="H141" s="59">
        <f t="shared" si="219"/>
        <v>0</v>
      </c>
      <c r="I141" s="59">
        <f t="shared" si="219"/>
        <v>0</v>
      </c>
      <c r="J141" s="59">
        <f t="shared" si="219"/>
        <v>0</v>
      </c>
      <c r="K141" s="59">
        <f t="shared" si="219"/>
        <v>0</v>
      </c>
      <c r="L141" s="59">
        <f t="shared" si="219"/>
        <v>0</v>
      </c>
      <c r="M141" s="59">
        <f t="shared" si="219"/>
        <v>0</v>
      </c>
      <c r="N141" s="59">
        <f t="shared" si="219"/>
        <v>0</v>
      </c>
      <c r="O141" s="59">
        <f t="shared" si="219"/>
        <v>0</v>
      </c>
      <c r="P141" s="59">
        <f t="shared" si="219"/>
        <v>0</v>
      </c>
      <c r="Q141" s="189">
        <f t="shared" si="219"/>
        <v>0</v>
      </c>
      <c r="R141" s="237">
        <f>IF(I141=0,,O141/I141)</f>
        <v>0</v>
      </c>
      <c r="S141" s="238">
        <f t="shared" ref="S141" si="220">IF(J141=0,,P141/J141)</f>
        <v>0</v>
      </c>
      <c r="T141" s="239">
        <f t="shared" ref="T141" si="221">IF(K141=0,,Q141/K141)</f>
        <v>0</v>
      </c>
      <c r="U141" s="199">
        <f t="shared" si="219"/>
        <v>0</v>
      </c>
      <c r="V141" s="59">
        <f t="shared" si="219"/>
        <v>0</v>
      </c>
      <c r="W141" s="59">
        <f t="shared" si="219"/>
        <v>0</v>
      </c>
      <c r="X141" s="7"/>
    </row>
    <row r="142" spans="1:24" ht="3.75" customHeight="1">
      <c r="A142" s="273"/>
      <c r="B142" s="273"/>
      <c r="C142" s="27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26"/>
    </row>
    <row r="143" spans="1:24">
      <c r="A143" s="274"/>
      <c r="B143" s="274"/>
      <c r="C143" s="274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1:24">
      <c r="A144" s="271"/>
      <c r="B144" s="271"/>
      <c r="C144" s="271"/>
      <c r="D144" s="32"/>
      <c r="E144" s="32"/>
      <c r="F144" s="80" t="e">
        <f>F141/H105</f>
        <v>#DIV/0!</v>
      </c>
      <c r="G144" s="32"/>
      <c r="H144" s="32"/>
      <c r="I144" s="80" t="e">
        <f>I141/K105</f>
        <v>#DIV/0!</v>
      </c>
      <c r="J144" s="32"/>
      <c r="K144" s="32"/>
      <c r="L144" s="80" t="e">
        <f>L141/N105</f>
        <v>#DIV/0!</v>
      </c>
      <c r="M144" s="32"/>
      <c r="N144" s="32"/>
      <c r="O144" s="80"/>
      <c r="P144" s="32"/>
      <c r="Q144" s="32"/>
      <c r="R144" s="32"/>
      <c r="S144" s="32"/>
      <c r="T144" s="32"/>
      <c r="U144" s="80" t="e">
        <f>U141/W105</f>
        <v>#DIV/0!</v>
      </c>
      <c r="V144" s="32"/>
      <c r="W144" s="32"/>
      <c r="X144" s="32"/>
    </row>
    <row r="145" spans="1:24">
      <c r="A145" s="271"/>
      <c r="B145" s="271"/>
      <c r="C145" s="27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1:24">
      <c r="A146" s="271"/>
      <c r="B146" s="271"/>
      <c r="C146" s="27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1:24">
      <c r="A147" s="271"/>
      <c r="B147" s="271"/>
      <c r="C147" s="27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1:24">
      <c r="A148" s="271"/>
      <c r="B148" s="271"/>
      <c r="C148" s="27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1:24">
      <c r="A149" s="271"/>
      <c r="B149" s="271"/>
      <c r="C149" s="27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1:24">
      <c r="A150" s="271"/>
      <c r="B150" s="271"/>
      <c r="C150" s="27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1:24">
      <c r="A151" s="271"/>
      <c r="B151" s="271"/>
      <c r="C151" s="27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1:24">
      <c r="A152" s="271"/>
      <c r="B152" s="271"/>
      <c r="C152" s="27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1:24">
      <c r="A153" s="271"/>
      <c r="B153" s="271"/>
      <c r="C153" s="27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1:24">
      <c r="A154" s="271"/>
      <c r="B154" s="271"/>
      <c r="C154" s="27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1:24">
      <c r="A155" s="271"/>
      <c r="B155" s="271"/>
      <c r="C155" s="27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1:24">
      <c r="A156" s="271"/>
      <c r="B156" s="271"/>
      <c r="C156" s="27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1:24">
      <c r="A157" s="271"/>
      <c r="B157" s="271"/>
      <c r="C157" s="27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1:24">
      <c r="A158" s="271"/>
      <c r="B158" s="271"/>
      <c r="C158" s="27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1:24">
      <c r="A159" s="271"/>
      <c r="B159" s="271"/>
      <c r="C159" s="27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1:24">
      <c r="A160" s="271"/>
      <c r="B160" s="271"/>
      <c r="C160" s="27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1:24">
      <c r="A161" s="271"/>
      <c r="B161" s="271"/>
      <c r="C161" s="27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1:24">
      <c r="A162" s="271"/>
      <c r="B162" s="271"/>
      <c r="C162" s="27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1:24">
      <c r="A163" s="271"/>
      <c r="B163" s="271"/>
      <c r="C163" s="27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1:24">
      <c r="A164" s="271"/>
      <c r="B164" s="271"/>
      <c r="C164" s="27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1:24">
      <c r="A165" s="271"/>
      <c r="B165" s="271"/>
      <c r="C165" s="27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1:24">
      <c r="A166" s="271"/>
      <c r="B166" s="271"/>
      <c r="C166" s="27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1:24">
      <c r="A167" s="271"/>
      <c r="B167" s="271"/>
      <c r="C167" s="27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1:24">
      <c r="A168" s="271"/>
      <c r="B168" s="271"/>
      <c r="C168" s="27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1:24">
      <c r="A169" s="271"/>
      <c r="B169" s="271"/>
      <c r="C169" s="27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1:24">
      <c r="A170" s="271"/>
      <c r="B170" s="271"/>
      <c r="C170" s="27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1:24">
      <c r="A171" s="271"/>
      <c r="B171" s="271"/>
      <c r="C171" s="27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  <row r="172" spans="1:24">
      <c r="A172" s="271"/>
      <c r="B172" s="271"/>
      <c r="C172" s="27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</row>
    <row r="173" spans="1:24">
      <c r="A173" s="271"/>
      <c r="B173" s="271"/>
      <c r="C173" s="27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</row>
    <row r="174" spans="1:24">
      <c r="A174" s="271"/>
      <c r="B174" s="271"/>
      <c r="C174" s="27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</row>
    <row r="175" spans="1:24">
      <c r="A175" s="271"/>
      <c r="B175" s="271"/>
      <c r="C175" s="27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</row>
    <row r="176" spans="1:24">
      <c r="A176" s="271"/>
      <c r="B176" s="271"/>
      <c r="C176" s="27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</row>
    <row r="177" spans="1:24">
      <c r="A177" s="271"/>
      <c r="B177" s="271"/>
      <c r="C177" s="27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</row>
    <row r="178" spans="1:24">
      <c r="A178" s="271"/>
      <c r="B178" s="271"/>
      <c r="C178" s="27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</row>
    <row r="179" spans="1:24">
      <c r="A179" s="271"/>
      <c r="B179" s="271"/>
      <c r="C179" s="27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</row>
    <row r="180" spans="1:24">
      <c r="A180" s="271"/>
      <c r="B180" s="271"/>
      <c r="C180" s="27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</row>
    <row r="181" spans="1:24">
      <c r="A181" s="271"/>
      <c r="B181" s="271"/>
      <c r="C181" s="27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</row>
    <row r="182" spans="1:24">
      <c r="A182" s="271"/>
      <c r="B182" s="271"/>
      <c r="C182" s="27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</row>
    <row r="183" spans="1:24">
      <c r="A183" s="271"/>
      <c r="B183" s="271"/>
      <c r="C183" s="27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</row>
    <row r="184" spans="1:24">
      <c r="A184" s="271"/>
      <c r="B184" s="271"/>
      <c r="C184" s="27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</row>
    <row r="185" spans="1:24">
      <c r="A185" s="271"/>
      <c r="B185" s="271"/>
      <c r="C185" s="27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</row>
    <row r="186" spans="1:24">
      <c r="A186" s="271"/>
      <c r="B186" s="271"/>
      <c r="C186" s="27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</row>
    <row r="187" spans="1:24">
      <c r="A187" s="271"/>
      <c r="B187" s="271"/>
      <c r="C187" s="27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</row>
    <row r="188" spans="1:24">
      <c r="A188" s="271"/>
      <c r="B188" s="271"/>
      <c r="C188" s="27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</row>
    <row r="189" spans="1:24">
      <c r="A189" s="271"/>
      <c r="B189" s="271"/>
      <c r="C189" s="27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</row>
    <row r="190" spans="1:24">
      <c r="A190" s="271"/>
      <c r="B190" s="271"/>
      <c r="C190" s="27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</row>
    <row r="191" spans="1:24">
      <c r="A191" s="271"/>
      <c r="B191" s="271"/>
      <c r="C191" s="27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</row>
    <row r="192" spans="1:24">
      <c r="A192" s="271"/>
      <c r="B192" s="271"/>
      <c r="C192" s="27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</row>
    <row r="193" spans="1:24">
      <c r="A193" s="271"/>
      <c r="B193" s="271"/>
      <c r="C193" s="27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</row>
    <row r="194" spans="1:24">
      <c r="A194" s="271"/>
      <c r="B194" s="271"/>
      <c r="C194" s="27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</row>
    <row r="195" spans="1:24">
      <c r="A195" s="271"/>
      <c r="B195" s="271"/>
      <c r="C195" s="27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</row>
    <row r="196" spans="1:24">
      <c r="A196" s="271"/>
      <c r="B196" s="271"/>
      <c r="C196" s="27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</row>
    <row r="197" spans="1:24">
      <c r="A197" s="271"/>
      <c r="B197" s="271"/>
      <c r="C197" s="27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</row>
    <row r="198" spans="1:24">
      <c r="A198" s="271"/>
      <c r="B198" s="271"/>
      <c r="C198" s="27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</row>
    <row r="199" spans="1:24">
      <c r="A199" s="271"/>
      <c r="B199" s="271"/>
      <c r="C199" s="27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</row>
    <row r="200" spans="1:24">
      <c r="A200" s="271"/>
      <c r="B200" s="271"/>
      <c r="C200" s="27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</row>
    <row r="201" spans="1:24">
      <c r="A201" s="271"/>
      <c r="B201" s="271"/>
      <c r="C201" s="27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</row>
    <row r="202" spans="1:24">
      <c r="A202" s="271"/>
      <c r="B202" s="271"/>
      <c r="C202" s="27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</row>
    <row r="203" spans="1:24">
      <c r="A203" s="271"/>
      <c r="B203" s="271"/>
      <c r="C203" s="27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</row>
    <row r="204" spans="1:24">
      <c r="A204" s="271"/>
      <c r="B204" s="271"/>
      <c r="C204" s="27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</row>
    <row r="205" spans="1:24">
      <c r="A205" s="271"/>
      <c r="B205" s="271"/>
      <c r="C205" s="27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</row>
    <row r="206" spans="1:24">
      <c r="A206" s="271"/>
      <c r="B206" s="271"/>
      <c r="C206" s="27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</row>
    <row r="207" spans="1:24">
      <c r="A207" s="271"/>
      <c r="B207" s="271"/>
      <c r="C207" s="27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</row>
    <row r="208" spans="1:24">
      <c r="A208" s="271"/>
      <c r="B208" s="271"/>
      <c r="C208" s="27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</row>
    <row r="209" spans="1:24">
      <c r="A209" s="271"/>
      <c r="B209" s="271"/>
      <c r="C209" s="27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</row>
    <row r="210" spans="1:24">
      <c r="A210" s="271"/>
      <c r="B210" s="271"/>
      <c r="C210" s="27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</row>
    <row r="211" spans="1:24">
      <c r="A211" s="271"/>
      <c r="B211" s="271"/>
      <c r="C211" s="27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</row>
    <row r="212" spans="1:24">
      <c r="A212" s="271"/>
      <c r="B212" s="271"/>
      <c r="C212" s="27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</row>
    <row r="213" spans="1:24">
      <c r="A213" s="271"/>
      <c r="B213" s="271"/>
      <c r="C213" s="27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</row>
    <row r="214" spans="1:24">
      <c r="A214" s="271"/>
      <c r="B214" s="271"/>
      <c r="C214" s="27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</row>
    <row r="215" spans="1:24">
      <c r="A215" s="271"/>
      <c r="B215" s="271"/>
      <c r="C215" s="27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</row>
    <row r="216" spans="1:24">
      <c r="A216" s="271"/>
      <c r="B216" s="271"/>
      <c r="C216" s="27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</row>
    <row r="217" spans="1:24">
      <c r="A217" s="271"/>
      <c r="B217" s="271"/>
      <c r="C217" s="27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</row>
    <row r="218" spans="1:24">
      <c r="A218" s="271"/>
      <c r="B218" s="271"/>
      <c r="C218" s="27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</row>
    <row r="219" spans="1:24">
      <c r="A219" s="271"/>
      <c r="B219" s="271"/>
      <c r="C219" s="27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</row>
    <row r="220" spans="1:24">
      <c r="A220" s="271"/>
      <c r="B220" s="271"/>
      <c r="C220" s="271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</row>
    <row r="221" spans="1:24">
      <c r="A221" s="271"/>
      <c r="B221" s="271"/>
      <c r="C221" s="27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</row>
    <row r="222" spans="1:24">
      <c r="A222" s="271"/>
      <c r="B222" s="271"/>
      <c r="C222" s="27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</row>
    <row r="223" spans="1:24">
      <c r="A223" s="271"/>
      <c r="B223" s="271"/>
      <c r="C223" s="27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</row>
    <row r="224" spans="1:24">
      <c r="A224" s="271"/>
      <c r="B224" s="271"/>
      <c r="C224" s="27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</row>
    <row r="225" spans="1:24">
      <c r="A225" s="271"/>
      <c r="B225" s="271"/>
      <c r="C225" s="271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</row>
    <row r="226" spans="1:24">
      <c r="A226" s="271"/>
      <c r="B226" s="271"/>
      <c r="C226" s="27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</row>
    <row r="227" spans="1:24">
      <c r="A227" s="271"/>
      <c r="B227" s="271"/>
      <c r="C227" s="27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</row>
    <row r="228" spans="1:24">
      <c r="A228" s="271"/>
      <c r="B228" s="271"/>
      <c r="C228" s="27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</row>
    <row r="229" spans="1:24">
      <c r="A229" s="271"/>
      <c r="B229" s="271"/>
      <c r="C229" s="271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</row>
    <row r="230" spans="1:24">
      <c r="A230" s="271"/>
      <c r="B230" s="271"/>
      <c r="C230" s="27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</row>
    <row r="231" spans="1:24">
      <c r="A231" s="271"/>
      <c r="B231" s="271"/>
      <c r="C231" s="27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</row>
    <row r="232" spans="1:24">
      <c r="A232" s="271"/>
      <c r="B232" s="271"/>
      <c r="C232" s="27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</row>
    <row r="233" spans="1:24">
      <c r="A233" s="271"/>
      <c r="B233" s="271"/>
      <c r="C233" s="27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</row>
    <row r="234" spans="1:24">
      <c r="A234" s="271"/>
      <c r="B234" s="271"/>
      <c r="C234" s="27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</row>
    <row r="235" spans="1:24">
      <c r="A235" s="271"/>
      <c r="B235" s="271"/>
      <c r="C235" s="27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</row>
    <row r="236" spans="1:24">
      <c r="A236" s="271"/>
      <c r="B236" s="271"/>
      <c r="C236" s="27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</row>
    <row r="237" spans="1:24">
      <c r="A237" s="271"/>
      <c r="B237" s="271"/>
      <c r="C237" s="27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</row>
    <row r="238" spans="1:24">
      <c r="A238" s="271"/>
      <c r="B238" s="271"/>
      <c r="C238" s="27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</row>
    <row r="239" spans="1:24">
      <c r="A239" s="271"/>
      <c r="B239" s="271"/>
      <c r="C239" s="27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</row>
    <row r="240" spans="1:24">
      <c r="A240" s="271"/>
      <c r="B240" s="271"/>
      <c r="C240" s="27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</row>
    <row r="241" spans="1:24">
      <c r="A241" s="271"/>
      <c r="B241" s="271"/>
      <c r="C241" s="27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</row>
    <row r="242" spans="1:24">
      <c r="A242" s="271"/>
      <c r="B242" s="271"/>
      <c r="C242" s="27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</row>
    <row r="243" spans="1:24">
      <c r="A243" s="271"/>
      <c r="B243" s="271"/>
      <c r="C243" s="27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</row>
    <row r="244" spans="1:24">
      <c r="A244" s="271"/>
      <c r="B244" s="271"/>
      <c r="C244" s="27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</row>
    <row r="245" spans="1:24">
      <c r="A245" s="271"/>
      <c r="B245" s="271"/>
      <c r="C245" s="27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</row>
    <row r="246" spans="1:24">
      <c r="A246" s="271"/>
      <c r="B246" s="271"/>
      <c r="C246" s="27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</row>
    <row r="247" spans="1:24">
      <c r="A247" s="271"/>
      <c r="B247" s="271"/>
      <c r="C247" s="27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</row>
    <row r="248" spans="1:24">
      <c r="A248" s="271"/>
      <c r="B248" s="271"/>
      <c r="C248" s="27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</row>
    <row r="249" spans="1:24">
      <c r="A249" s="271"/>
      <c r="B249" s="271"/>
      <c r="C249" s="27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</row>
    <row r="250" spans="1:24">
      <c r="A250" s="271"/>
      <c r="B250" s="271"/>
      <c r="C250" s="27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</row>
    <row r="251" spans="1:24">
      <c r="A251" s="271"/>
      <c r="B251" s="271"/>
      <c r="C251" s="27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</row>
    <row r="252" spans="1:24">
      <c r="A252" s="271"/>
      <c r="B252" s="271"/>
      <c r="C252" s="27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</row>
    <row r="253" spans="1:24">
      <c r="A253" s="271"/>
      <c r="B253" s="271"/>
      <c r="C253" s="27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</row>
    <row r="254" spans="1:24">
      <c r="A254" s="271"/>
      <c r="B254" s="271"/>
      <c r="C254" s="27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</row>
    <row r="255" spans="1:24">
      <c r="A255" s="271"/>
      <c r="B255" s="271"/>
      <c r="C255" s="27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</row>
    <row r="256" spans="1:24">
      <c r="A256" s="271"/>
      <c r="B256" s="271"/>
      <c r="C256" s="27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</row>
    <row r="257" spans="1:24">
      <c r="A257" s="271"/>
      <c r="B257" s="271"/>
      <c r="C257" s="27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</row>
    <row r="258" spans="1:24">
      <c r="A258" s="271"/>
      <c r="B258" s="271"/>
      <c r="C258" s="27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</row>
    <row r="259" spans="1:24">
      <c r="A259" s="271"/>
      <c r="B259" s="271"/>
      <c r="C259" s="27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</row>
    <row r="260" spans="1:24">
      <c r="A260" s="271"/>
      <c r="B260" s="271"/>
      <c r="C260" s="27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</row>
    <row r="261" spans="1:24">
      <c r="A261" s="271"/>
      <c r="B261" s="271"/>
      <c r="C261" s="27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</row>
    <row r="262" spans="1:24">
      <c r="A262" s="271"/>
      <c r="B262" s="271"/>
      <c r="C262" s="27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</row>
    <row r="263" spans="1:24">
      <c r="A263" s="271"/>
      <c r="B263" s="271"/>
      <c r="C263" s="27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</row>
    <row r="264" spans="1:24">
      <c r="A264" s="271"/>
      <c r="B264" s="271"/>
      <c r="C264" s="27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</row>
    <row r="265" spans="1:24">
      <c r="A265" s="271"/>
      <c r="B265" s="271"/>
      <c r="C265" s="27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</row>
    <row r="266" spans="1:24">
      <c r="A266" s="271"/>
      <c r="B266" s="271"/>
      <c r="C266" s="27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</row>
    <row r="267" spans="1:24">
      <c r="A267" s="271"/>
      <c r="B267" s="271"/>
      <c r="C267" s="27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</row>
    <row r="268" spans="1:24">
      <c r="A268" s="271"/>
      <c r="B268" s="271"/>
      <c r="C268" s="27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</row>
    <row r="269" spans="1:24">
      <c r="A269" s="271"/>
      <c r="B269" s="271"/>
      <c r="C269" s="27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</row>
    <row r="270" spans="1:24">
      <c r="A270" s="271"/>
      <c r="B270" s="271"/>
      <c r="C270" s="27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</row>
    <row r="271" spans="1:24">
      <c r="A271" s="271"/>
      <c r="B271" s="271"/>
      <c r="C271" s="27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</row>
    <row r="272" spans="1:24">
      <c r="A272" s="271"/>
      <c r="B272" s="271"/>
      <c r="C272" s="27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</row>
    <row r="273" spans="1:24">
      <c r="A273" s="271"/>
      <c r="B273" s="271"/>
      <c r="C273" s="27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</row>
    <row r="274" spans="1:24">
      <c r="A274" s="271"/>
      <c r="B274" s="271"/>
      <c r="C274" s="27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</row>
    <row r="275" spans="1:24">
      <c r="A275" s="271"/>
      <c r="B275" s="271"/>
      <c r="C275" s="27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</row>
    <row r="276" spans="1:24">
      <c r="A276" s="271"/>
      <c r="B276" s="271"/>
      <c r="C276" s="27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</row>
    <row r="277" spans="1:24">
      <c r="A277" s="271"/>
      <c r="B277" s="271"/>
      <c r="C277" s="27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</row>
    <row r="278" spans="1:24">
      <c r="A278" s="271"/>
      <c r="B278" s="271"/>
      <c r="C278" s="27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</row>
    <row r="279" spans="1:24">
      <c r="A279" s="271"/>
      <c r="B279" s="271"/>
      <c r="C279" s="27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</row>
    <row r="280" spans="1:24">
      <c r="A280" s="271"/>
      <c r="B280" s="271"/>
      <c r="C280" s="27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</row>
    <row r="281" spans="1:24">
      <c r="A281" s="271"/>
      <c r="B281" s="271"/>
      <c r="C281" s="27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</row>
    <row r="282" spans="1:24">
      <c r="A282" s="271"/>
      <c r="B282" s="271"/>
      <c r="C282" s="27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</row>
    <row r="283" spans="1:24">
      <c r="A283" s="271"/>
      <c r="B283" s="271"/>
      <c r="C283" s="27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</row>
    <row r="284" spans="1:24">
      <c r="A284" s="271"/>
      <c r="B284" s="271"/>
      <c r="C284" s="27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</row>
    <row r="285" spans="1:24">
      <c r="A285" s="271"/>
      <c r="B285" s="271"/>
      <c r="C285" s="27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</row>
    <row r="286" spans="1:24">
      <c r="A286" s="271"/>
      <c r="B286" s="271"/>
      <c r="C286" s="27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</row>
    <row r="287" spans="1:24">
      <c r="A287" s="271"/>
      <c r="B287" s="271"/>
      <c r="C287" s="27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</row>
    <row r="288" spans="1:24">
      <c r="A288" s="271"/>
      <c r="B288" s="271"/>
      <c r="C288" s="27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</row>
    <row r="289" spans="1:24">
      <c r="A289" s="271"/>
      <c r="B289" s="271"/>
      <c r="C289" s="27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</row>
    <row r="290" spans="1:24">
      <c r="A290" s="271"/>
      <c r="B290" s="271"/>
      <c r="C290" s="27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</row>
    <row r="291" spans="1:24">
      <c r="A291" s="271"/>
      <c r="B291" s="271"/>
      <c r="C291" s="27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</row>
    <row r="292" spans="1:24">
      <c r="A292" s="271"/>
      <c r="B292" s="271"/>
      <c r="C292" s="27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</row>
    <row r="293" spans="1:24">
      <c r="A293" s="271"/>
      <c r="B293" s="271"/>
      <c r="C293" s="27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</row>
    <row r="294" spans="1:24">
      <c r="A294" s="271"/>
      <c r="B294" s="271"/>
      <c r="C294" s="27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</row>
    <row r="295" spans="1:24">
      <c r="A295" s="271"/>
      <c r="B295" s="271"/>
      <c r="C295" s="27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</row>
    <row r="296" spans="1:24">
      <c r="A296" s="271"/>
      <c r="B296" s="271"/>
      <c r="C296" s="27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</row>
    <row r="297" spans="1:24">
      <c r="A297" s="271"/>
      <c r="B297" s="271"/>
      <c r="C297" s="27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</row>
    <row r="298" spans="1:24">
      <c r="A298" s="271"/>
      <c r="B298" s="271"/>
      <c r="C298" s="27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</row>
    <row r="299" spans="1:24">
      <c r="A299" s="271"/>
      <c r="B299" s="271"/>
      <c r="C299" s="27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</row>
    <row r="300" spans="1:24">
      <c r="A300" s="271"/>
      <c r="B300" s="271"/>
      <c r="C300" s="27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</row>
    <row r="301" spans="1:24">
      <c r="A301" s="271"/>
      <c r="B301" s="271"/>
      <c r="C301" s="27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</row>
    <row r="302" spans="1:24">
      <c r="A302" s="271"/>
      <c r="B302" s="271"/>
      <c r="C302" s="27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</row>
    <row r="303" spans="1:24">
      <c r="A303" s="271"/>
      <c r="B303" s="271"/>
      <c r="C303" s="27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</row>
    <row r="304" spans="1:24">
      <c r="A304" s="271"/>
      <c r="B304" s="271"/>
      <c r="C304" s="27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</row>
    <row r="305" spans="1:24">
      <c r="A305" s="271"/>
      <c r="B305" s="271"/>
      <c r="C305" s="27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</row>
    <row r="306" spans="1:24">
      <c r="A306" s="271"/>
      <c r="B306" s="271"/>
      <c r="C306" s="27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</row>
    <row r="307" spans="1:24">
      <c r="A307" s="271"/>
      <c r="B307" s="271"/>
      <c r="C307" s="27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</row>
    <row r="308" spans="1:24">
      <c r="A308" s="271"/>
      <c r="B308" s="271"/>
      <c r="C308" s="27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</row>
    <row r="309" spans="1:24">
      <c r="A309" s="271"/>
      <c r="B309" s="271"/>
      <c r="C309" s="27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</row>
    <row r="310" spans="1:24">
      <c r="A310" s="271"/>
      <c r="B310" s="271"/>
      <c r="C310" s="27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</row>
    <row r="311" spans="1:24">
      <c r="A311" s="271"/>
      <c r="B311" s="271"/>
      <c r="C311" s="27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</row>
    <row r="312" spans="1:24">
      <c r="A312" s="271"/>
      <c r="B312" s="271"/>
      <c r="C312" s="27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</row>
    <row r="313" spans="1:24">
      <c r="A313" s="271"/>
      <c r="B313" s="271"/>
      <c r="C313" s="27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</row>
    <row r="314" spans="1:24">
      <c r="A314" s="271"/>
      <c r="B314" s="271"/>
      <c r="C314" s="27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</row>
    <row r="315" spans="1:24">
      <c r="A315" s="271"/>
      <c r="B315" s="271"/>
      <c r="C315" s="27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</row>
    <row r="316" spans="1:24">
      <c r="A316" s="271"/>
      <c r="B316" s="271"/>
      <c r="C316" s="27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</row>
    <row r="317" spans="1:24">
      <c r="A317" s="271"/>
      <c r="B317" s="271"/>
      <c r="C317" s="27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</row>
    <row r="318" spans="1:24">
      <c r="A318" s="271"/>
      <c r="B318" s="271"/>
      <c r="C318" s="27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</row>
    <row r="319" spans="1:24">
      <c r="A319" s="271"/>
      <c r="B319" s="271"/>
      <c r="C319" s="27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</row>
    <row r="320" spans="1:24">
      <c r="A320" s="271"/>
      <c r="B320" s="271"/>
      <c r="C320" s="27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</row>
    <row r="321" spans="1:24">
      <c r="A321" s="271"/>
      <c r="B321" s="271"/>
      <c r="C321" s="27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</row>
    <row r="322" spans="1:24">
      <c r="A322" s="271"/>
      <c r="B322" s="271"/>
      <c r="C322" s="27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</row>
    <row r="323" spans="1:24">
      <c r="A323" s="271"/>
      <c r="B323" s="271"/>
      <c r="C323" s="27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</row>
    <row r="324" spans="1:24">
      <c r="A324" s="271"/>
      <c r="B324" s="271"/>
      <c r="C324" s="27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</row>
    <row r="325" spans="1:24">
      <c r="A325" s="271"/>
      <c r="B325" s="271"/>
      <c r="C325" s="27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</row>
    <row r="326" spans="1:24">
      <c r="A326" s="271"/>
      <c r="B326" s="271"/>
      <c r="C326" s="27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</row>
    <row r="327" spans="1:24">
      <c r="A327" s="271"/>
      <c r="B327" s="271"/>
      <c r="C327" s="27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</row>
    <row r="328" spans="1:24">
      <c r="A328" s="271"/>
      <c r="B328" s="271"/>
      <c r="C328" s="27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</row>
    <row r="329" spans="1:24">
      <c r="A329" s="271"/>
      <c r="B329" s="271"/>
      <c r="C329" s="27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</row>
    <row r="330" spans="1:24">
      <c r="A330" s="271"/>
      <c r="B330" s="271"/>
      <c r="C330" s="27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</row>
    <row r="331" spans="1:24">
      <c r="A331" s="271"/>
      <c r="B331" s="271"/>
      <c r="C331" s="27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</row>
    <row r="332" spans="1:24">
      <c r="A332" s="271"/>
      <c r="B332" s="271"/>
      <c r="C332" s="27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</row>
    <row r="333" spans="1:24">
      <c r="A333" s="271"/>
      <c r="B333" s="271"/>
      <c r="C333" s="27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</row>
    <row r="334" spans="1:24">
      <c r="A334" s="271"/>
      <c r="B334" s="271"/>
      <c r="C334" s="27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</row>
    <row r="335" spans="1:24">
      <c r="A335" s="271"/>
      <c r="B335" s="271"/>
      <c r="C335" s="27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</row>
    <row r="336" spans="1:24">
      <c r="A336" s="271"/>
      <c r="B336" s="271"/>
      <c r="C336" s="27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</row>
    <row r="337" spans="1:24">
      <c r="A337" s="271"/>
      <c r="B337" s="271"/>
      <c r="C337" s="27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</row>
    <row r="338" spans="1:24">
      <c r="A338" s="271"/>
      <c r="B338" s="271"/>
      <c r="C338" s="27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</row>
    <row r="339" spans="1:24">
      <c r="A339" s="271"/>
      <c r="B339" s="271"/>
      <c r="C339" s="27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</row>
    <row r="340" spans="1:24">
      <c r="A340" s="271"/>
      <c r="B340" s="271"/>
      <c r="C340" s="27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</row>
    <row r="341" spans="1:24">
      <c r="A341" s="271"/>
      <c r="B341" s="271"/>
      <c r="C341" s="27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</row>
    <row r="342" spans="1:24">
      <c r="A342" s="271"/>
      <c r="B342" s="271"/>
      <c r="C342" s="27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</row>
    <row r="343" spans="1:24">
      <c r="A343" s="271"/>
      <c r="B343" s="271"/>
      <c r="C343" s="27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</row>
    <row r="344" spans="1:24">
      <c r="A344" s="271"/>
      <c r="B344" s="271"/>
      <c r="C344" s="27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</row>
    <row r="345" spans="1:24">
      <c r="A345" s="271"/>
      <c r="B345" s="271"/>
      <c r="C345" s="27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</row>
    <row r="346" spans="1:24">
      <c r="A346" s="271"/>
      <c r="B346" s="271"/>
      <c r="C346" s="27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</row>
    <row r="347" spans="1:24">
      <c r="A347" s="271"/>
      <c r="B347" s="271"/>
      <c r="C347" s="27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</row>
    <row r="348" spans="1:24">
      <c r="A348" s="271"/>
      <c r="B348" s="271"/>
      <c r="C348" s="27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</row>
    <row r="349" spans="1:24">
      <c r="A349" s="271"/>
      <c r="B349" s="271"/>
      <c r="C349" s="27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</row>
    <row r="350" spans="1:24">
      <c r="A350" s="271"/>
      <c r="B350" s="271"/>
      <c r="C350" s="27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</row>
    <row r="351" spans="1:24">
      <c r="A351" s="271"/>
      <c r="B351" s="271"/>
      <c r="C351" s="27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</row>
    <row r="352" spans="1:24">
      <c r="A352" s="271"/>
      <c r="B352" s="271"/>
      <c r="C352" s="27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</row>
    <row r="353" spans="1:24">
      <c r="A353" s="271"/>
      <c r="B353" s="271"/>
      <c r="C353" s="27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</row>
    <row r="354" spans="1:24">
      <c r="A354" s="271"/>
      <c r="B354" s="271"/>
      <c r="C354" s="27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</row>
    <row r="355" spans="1:24">
      <c r="A355" s="271"/>
      <c r="B355" s="271"/>
      <c r="C355" s="27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</row>
    <row r="356" spans="1:24">
      <c r="A356" s="271"/>
      <c r="B356" s="271"/>
      <c r="C356" s="27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</row>
    <row r="357" spans="1:24">
      <c r="A357" s="271"/>
      <c r="B357" s="271"/>
      <c r="C357" s="27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</row>
    <row r="358" spans="1:24">
      <c r="A358" s="271"/>
      <c r="B358" s="271"/>
      <c r="C358" s="27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</row>
    <row r="359" spans="1:24">
      <c r="A359" s="271"/>
      <c r="B359" s="271"/>
      <c r="C359" s="27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</row>
    <row r="360" spans="1:24">
      <c r="A360" s="271"/>
      <c r="B360" s="271"/>
      <c r="C360" s="27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</row>
    <row r="361" spans="1:24">
      <c r="A361" s="271"/>
      <c r="B361" s="271"/>
      <c r="C361" s="27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</row>
    <row r="362" spans="1:24">
      <c r="A362" s="271"/>
      <c r="B362" s="271"/>
      <c r="C362" s="27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</row>
    <row r="363" spans="1:24">
      <c r="A363" s="271"/>
      <c r="B363" s="271"/>
      <c r="C363" s="27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</row>
    <row r="364" spans="1:24">
      <c r="A364" s="271"/>
      <c r="B364" s="271"/>
      <c r="C364" s="27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</row>
    <row r="365" spans="1:24">
      <c r="A365" s="271"/>
      <c r="B365" s="271"/>
      <c r="C365" s="27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</row>
    <row r="366" spans="1:24">
      <c r="A366" s="271"/>
      <c r="B366" s="271"/>
      <c r="C366" s="27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</row>
    <row r="367" spans="1:24">
      <c r="A367" s="271"/>
      <c r="B367" s="271"/>
      <c r="C367" s="27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</row>
    <row r="368" spans="1:24">
      <c r="A368" s="271"/>
      <c r="B368" s="271"/>
      <c r="C368" s="27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</row>
    <row r="369" spans="1:24">
      <c r="A369" s="271"/>
      <c r="B369" s="271"/>
      <c r="C369" s="27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</row>
    <row r="370" spans="1:24">
      <c r="A370" s="271"/>
      <c r="B370" s="271"/>
      <c r="C370" s="27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</row>
    <row r="371" spans="1:24">
      <c r="A371" s="271"/>
      <c r="B371" s="271"/>
      <c r="C371" s="27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</row>
    <row r="372" spans="1:24">
      <c r="A372" s="271"/>
      <c r="B372" s="271"/>
      <c r="C372" s="27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</row>
    <row r="373" spans="1:24">
      <c r="A373" s="271"/>
      <c r="B373" s="271"/>
      <c r="C373" s="27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</row>
    <row r="374" spans="1:24">
      <c r="A374" s="271"/>
      <c r="B374" s="271"/>
      <c r="C374" s="27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</row>
    <row r="375" spans="1:24">
      <c r="A375" s="271"/>
      <c r="B375" s="271"/>
      <c r="C375" s="27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</row>
    <row r="376" spans="1:24">
      <c r="A376" s="271"/>
      <c r="B376" s="271"/>
      <c r="C376" s="27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</row>
    <row r="377" spans="1:24">
      <c r="A377" s="271"/>
      <c r="B377" s="271"/>
      <c r="C377" s="27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</row>
    <row r="378" spans="1:24">
      <c r="A378" s="271"/>
      <c r="B378" s="271"/>
      <c r="C378" s="27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</row>
    <row r="379" spans="1:24">
      <c r="A379" s="271"/>
      <c r="B379" s="271"/>
      <c r="C379" s="27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</row>
    <row r="380" spans="1:24">
      <c r="A380" s="271"/>
      <c r="B380" s="271"/>
      <c r="C380" s="27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</row>
    <row r="381" spans="1:24">
      <c r="A381" s="271"/>
      <c r="B381" s="271"/>
      <c r="C381" s="27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</row>
    <row r="382" spans="1:24">
      <c r="A382" s="271"/>
      <c r="B382" s="271"/>
      <c r="C382" s="27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</row>
    <row r="383" spans="1:24">
      <c r="A383" s="271"/>
      <c r="B383" s="271"/>
      <c r="C383" s="27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</row>
    <row r="384" spans="1:24">
      <c r="A384" s="271"/>
      <c r="B384" s="271"/>
      <c r="C384" s="27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</row>
    <row r="385" spans="1:24">
      <c r="A385" s="271"/>
      <c r="B385" s="271"/>
      <c r="C385" s="27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</row>
    <row r="386" spans="1:24">
      <c r="A386" s="271"/>
      <c r="B386" s="271"/>
      <c r="C386" s="27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</row>
    <row r="387" spans="1:24">
      <c r="A387" s="271"/>
      <c r="B387" s="271"/>
      <c r="C387" s="27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</row>
    <row r="388" spans="1:24">
      <c r="A388" s="271"/>
      <c r="B388" s="271"/>
      <c r="C388" s="27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</row>
    <row r="389" spans="1:24">
      <c r="A389" s="271"/>
      <c r="B389" s="271"/>
      <c r="C389" s="27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</row>
    <row r="390" spans="1:24">
      <c r="A390" s="271"/>
      <c r="B390" s="271"/>
      <c r="C390" s="27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</row>
    <row r="391" spans="1:24">
      <c r="A391" s="271"/>
      <c r="B391" s="271"/>
      <c r="C391" s="27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</row>
    <row r="392" spans="1:24">
      <c r="A392" s="271"/>
      <c r="B392" s="271"/>
      <c r="C392" s="27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</row>
    <row r="393" spans="1:24">
      <c r="A393" s="271"/>
      <c r="B393" s="271"/>
      <c r="C393" s="27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</row>
    <row r="394" spans="1:24">
      <c r="A394" s="271"/>
      <c r="B394" s="271"/>
      <c r="C394" s="27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</row>
    <row r="395" spans="1:24">
      <c r="A395" s="271"/>
      <c r="B395" s="271"/>
      <c r="C395" s="27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</row>
    <row r="396" spans="1:24">
      <c r="A396" s="271"/>
      <c r="B396" s="271"/>
      <c r="C396" s="27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</row>
    <row r="397" spans="1:24">
      <c r="A397" s="271"/>
      <c r="B397" s="271"/>
      <c r="C397" s="27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</row>
    <row r="398" spans="1:24">
      <c r="A398" s="271"/>
      <c r="B398" s="271"/>
      <c r="C398" s="27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</row>
    <row r="399" spans="1:24">
      <c r="A399" s="271"/>
      <c r="B399" s="271"/>
      <c r="C399" s="27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</row>
    <row r="400" spans="1:24">
      <c r="A400" s="271"/>
      <c r="B400" s="271"/>
      <c r="C400" s="27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</row>
    <row r="401" spans="1:24">
      <c r="A401" s="271"/>
      <c r="B401" s="271"/>
      <c r="C401" s="27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</row>
    <row r="402" spans="1:24">
      <c r="A402" s="271"/>
      <c r="B402" s="271"/>
      <c r="C402" s="27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</row>
    <row r="403" spans="1:24">
      <c r="A403" s="271"/>
      <c r="B403" s="271"/>
      <c r="C403" s="27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</row>
    <row r="404" spans="1:24">
      <c r="A404" s="271"/>
      <c r="B404" s="271"/>
      <c r="C404" s="27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</row>
    <row r="405" spans="1:24">
      <c r="A405" s="271"/>
      <c r="B405" s="271"/>
      <c r="C405" s="27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</row>
    <row r="406" spans="1:24">
      <c r="A406" s="271"/>
      <c r="B406" s="271"/>
      <c r="C406" s="27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</row>
    <row r="407" spans="1:24">
      <c r="A407" s="271"/>
      <c r="B407" s="271"/>
      <c r="C407" s="27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</row>
    <row r="408" spans="1:24">
      <c r="A408" s="271"/>
      <c r="B408" s="271"/>
      <c r="C408" s="27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</row>
    <row r="409" spans="1:24">
      <c r="A409" s="271"/>
      <c r="B409" s="271"/>
      <c r="C409" s="27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</row>
    <row r="410" spans="1:24">
      <c r="A410" s="271"/>
      <c r="B410" s="271"/>
      <c r="C410" s="27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</row>
    <row r="411" spans="1:24">
      <c r="A411" s="271"/>
      <c r="B411" s="271"/>
      <c r="C411" s="27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</row>
    <row r="412" spans="1:24">
      <c r="A412" s="271"/>
      <c r="B412" s="271"/>
      <c r="C412" s="27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</row>
    <row r="413" spans="1:24">
      <c r="A413" s="271"/>
      <c r="B413" s="271"/>
      <c r="C413" s="27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</row>
    <row r="414" spans="1:24">
      <c r="A414" s="271"/>
      <c r="B414" s="271"/>
      <c r="C414" s="27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</row>
    <row r="415" spans="1:24">
      <c r="A415" s="271"/>
      <c r="B415" s="271"/>
      <c r="C415" s="27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</row>
    <row r="416" spans="1:24">
      <c r="A416" s="271"/>
      <c r="B416" s="271"/>
      <c r="C416" s="27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</row>
    <row r="417" spans="1:24">
      <c r="A417" s="271"/>
      <c r="B417" s="271"/>
      <c r="C417" s="27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</row>
    <row r="418" spans="1:24">
      <c r="A418" s="271"/>
      <c r="B418" s="271"/>
      <c r="C418" s="27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</row>
    <row r="419" spans="1:24">
      <c r="A419" s="271"/>
      <c r="B419" s="271"/>
      <c r="C419" s="27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</row>
    <row r="420" spans="1:24">
      <c r="A420" s="271"/>
      <c r="B420" s="271"/>
      <c r="C420" s="27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</row>
    <row r="421" spans="1:24">
      <c r="A421" s="271"/>
      <c r="B421" s="271"/>
      <c r="C421" s="27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</row>
    <row r="422" spans="1:24">
      <c r="A422" s="271"/>
      <c r="B422" s="271"/>
      <c r="C422" s="27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</row>
    <row r="423" spans="1:24">
      <c r="A423" s="271"/>
      <c r="B423" s="271"/>
      <c r="C423" s="27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</row>
    <row r="424" spans="1:24">
      <c r="A424" s="271"/>
      <c r="B424" s="271"/>
      <c r="C424" s="27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</row>
    <row r="425" spans="1:24">
      <c r="A425" s="271"/>
      <c r="B425" s="271"/>
      <c r="C425" s="27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</row>
    <row r="426" spans="1:24">
      <c r="A426" s="271"/>
      <c r="B426" s="271"/>
      <c r="C426" s="27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</row>
    <row r="427" spans="1:24">
      <c r="A427" s="271"/>
      <c r="B427" s="271"/>
      <c r="C427" s="27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</row>
    <row r="428" spans="1:24">
      <c r="A428" s="271"/>
      <c r="B428" s="271"/>
      <c r="C428" s="27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</row>
    <row r="429" spans="1:24">
      <c r="A429" s="271"/>
      <c r="B429" s="271"/>
      <c r="C429" s="27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</row>
    <row r="430" spans="1:24">
      <c r="A430" s="271"/>
      <c r="B430" s="271"/>
      <c r="C430" s="27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</row>
    <row r="431" spans="1:24">
      <c r="A431" s="271"/>
      <c r="B431" s="271"/>
      <c r="C431" s="27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</row>
    <row r="432" spans="1:24">
      <c r="A432" s="271"/>
      <c r="B432" s="271"/>
      <c r="C432" s="27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</row>
    <row r="433" spans="1:24">
      <c r="A433" s="271"/>
      <c r="B433" s="271"/>
      <c r="C433" s="27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</row>
    <row r="434" spans="1:24">
      <c r="A434" s="271"/>
      <c r="B434" s="271"/>
      <c r="C434" s="27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</row>
    <row r="435" spans="1:24">
      <c r="A435" s="271"/>
      <c r="B435" s="271"/>
      <c r="C435" s="27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</row>
    <row r="436" spans="1:24">
      <c r="A436" s="271"/>
      <c r="B436" s="271"/>
      <c r="C436" s="27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</row>
    <row r="437" spans="1:24">
      <c r="A437" s="271"/>
      <c r="B437" s="271"/>
      <c r="C437" s="27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</row>
    <row r="438" spans="1:24">
      <c r="A438" s="271"/>
      <c r="B438" s="271"/>
      <c r="C438" s="27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</row>
    <row r="439" spans="1:24">
      <c r="A439" s="271"/>
      <c r="B439" s="271"/>
      <c r="C439" s="27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</row>
    <row r="440" spans="1:24">
      <c r="A440" s="271"/>
      <c r="B440" s="271"/>
      <c r="C440" s="27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</row>
    <row r="441" spans="1:24">
      <c r="A441" s="271"/>
      <c r="B441" s="271"/>
      <c r="C441" s="27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</row>
    <row r="442" spans="1:24">
      <c r="A442" s="271"/>
      <c r="B442" s="271"/>
      <c r="C442" s="27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</row>
    <row r="443" spans="1:24">
      <c r="A443" s="271"/>
      <c r="B443" s="271"/>
      <c r="C443" s="27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</row>
    <row r="444" spans="1:24">
      <c r="A444" s="271"/>
      <c r="B444" s="271"/>
      <c r="C444" s="27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</row>
    <row r="445" spans="1:24">
      <c r="A445" s="271"/>
      <c r="B445" s="271"/>
      <c r="C445" s="27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</row>
    <row r="446" spans="1:24">
      <c r="A446" s="271"/>
      <c r="B446" s="271"/>
      <c r="C446" s="27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</row>
    <row r="447" spans="1:24">
      <c r="A447" s="271"/>
      <c r="B447" s="271"/>
      <c r="C447" s="27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</row>
    <row r="448" spans="1:24">
      <c r="A448" s="271"/>
      <c r="B448" s="271"/>
      <c r="C448" s="27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</row>
    <row r="449" spans="1:24">
      <c r="A449" s="271"/>
      <c r="B449" s="271"/>
      <c r="C449" s="27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</row>
    <row r="450" spans="1:24">
      <c r="A450" s="271"/>
      <c r="B450" s="271"/>
      <c r="C450" s="27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</row>
    <row r="451" spans="1:24">
      <c r="A451" s="271"/>
      <c r="B451" s="271"/>
      <c r="C451" s="27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</row>
    <row r="452" spans="1:24">
      <c r="A452" s="271"/>
      <c r="B452" s="271"/>
      <c r="C452" s="27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</row>
    <row r="453" spans="1:24">
      <c r="A453" s="271"/>
      <c r="B453" s="271"/>
      <c r="C453" s="27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</row>
    <row r="454" spans="1:24">
      <c r="A454" s="271"/>
      <c r="B454" s="271"/>
      <c r="C454" s="27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</row>
    <row r="455" spans="1:24">
      <c r="A455" s="271"/>
      <c r="B455" s="271"/>
      <c r="C455" s="27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</row>
    <row r="456" spans="1:24">
      <c r="A456" s="271"/>
      <c r="B456" s="271"/>
      <c r="C456" s="27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</row>
    <row r="457" spans="1:24">
      <c r="A457" s="271"/>
      <c r="B457" s="271"/>
      <c r="C457" s="27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</row>
    <row r="458" spans="1:24">
      <c r="A458" s="271"/>
      <c r="B458" s="271"/>
      <c r="C458" s="27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</row>
    <row r="459" spans="1:24">
      <c r="A459" s="271"/>
      <c r="B459" s="271"/>
      <c r="C459" s="27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</row>
    <row r="460" spans="1:24">
      <c r="A460" s="271"/>
      <c r="B460" s="271"/>
      <c r="C460" s="27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</row>
    <row r="461" spans="1:24">
      <c r="A461" s="271"/>
      <c r="B461" s="271"/>
      <c r="C461" s="27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</row>
    <row r="462" spans="1:24">
      <c r="A462" s="271"/>
      <c r="B462" s="271"/>
      <c r="C462" s="27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</row>
    <row r="463" spans="1:24">
      <c r="A463" s="271"/>
      <c r="B463" s="271"/>
      <c r="C463" s="27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</row>
    <row r="464" spans="1:24">
      <c r="A464" s="271"/>
      <c r="B464" s="271"/>
      <c r="C464" s="27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</row>
    <row r="465" spans="1:24">
      <c r="A465" s="271"/>
      <c r="B465" s="271"/>
      <c r="C465" s="27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</row>
    <row r="466" spans="1:24">
      <c r="A466" s="271"/>
      <c r="B466" s="271"/>
      <c r="C466" s="27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</row>
    <row r="467" spans="1:24">
      <c r="A467" s="271"/>
      <c r="B467" s="271"/>
      <c r="C467" s="27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</row>
    <row r="468" spans="1:24">
      <c r="A468" s="271"/>
      <c r="B468" s="271"/>
      <c r="C468" s="27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</row>
    <row r="469" spans="1:24">
      <c r="A469" s="271"/>
      <c r="B469" s="271"/>
      <c r="C469" s="27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</row>
    <row r="470" spans="1:24">
      <c r="A470" s="271"/>
      <c r="B470" s="271"/>
      <c r="C470" s="27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</row>
    <row r="471" spans="1:24">
      <c r="A471" s="271"/>
      <c r="B471" s="271"/>
      <c r="C471" s="27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</row>
    <row r="472" spans="1:24">
      <c r="A472" s="271"/>
      <c r="B472" s="271"/>
      <c r="C472" s="27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</row>
    <row r="473" spans="1:24">
      <c r="A473" s="271"/>
      <c r="B473" s="271"/>
      <c r="C473" s="27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</row>
    <row r="474" spans="1:24">
      <c r="A474" s="271"/>
      <c r="B474" s="271"/>
      <c r="C474" s="27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</row>
    <row r="475" spans="1:24">
      <c r="A475" s="271"/>
      <c r="B475" s="271"/>
      <c r="C475" s="27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</row>
    <row r="476" spans="1:24">
      <c r="A476" s="271"/>
      <c r="B476" s="271"/>
      <c r="C476" s="27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</row>
    <row r="477" spans="1:24">
      <c r="A477" s="271"/>
      <c r="B477" s="271"/>
      <c r="C477" s="27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</row>
    <row r="478" spans="1:24">
      <c r="A478" s="271"/>
      <c r="B478" s="271"/>
      <c r="C478" s="27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</row>
    <row r="479" spans="1:24">
      <c r="A479" s="271"/>
      <c r="B479" s="271"/>
      <c r="C479" s="27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</row>
    <row r="480" spans="1:24">
      <c r="A480" s="271"/>
      <c r="B480" s="271"/>
      <c r="C480" s="27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</row>
    <row r="481" spans="1:24">
      <c r="A481" s="271"/>
      <c r="B481" s="271"/>
      <c r="C481" s="27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</row>
    <row r="482" spans="1:24">
      <c r="A482" s="271"/>
      <c r="B482" s="271"/>
      <c r="C482" s="27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</row>
    <row r="483" spans="1:24">
      <c r="A483" s="271"/>
      <c r="B483" s="271"/>
      <c r="C483" s="27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</row>
    <row r="484" spans="1:24">
      <c r="A484" s="271"/>
      <c r="B484" s="271"/>
      <c r="C484" s="27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</row>
    <row r="485" spans="1:24">
      <c r="A485" s="271"/>
      <c r="B485" s="271"/>
      <c r="C485" s="27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</row>
    <row r="486" spans="1:24">
      <c r="A486" s="271"/>
      <c r="B486" s="271"/>
      <c r="C486" s="27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</row>
    <row r="487" spans="1:24">
      <c r="A487" s="271"/>
      <c r="B487" s="271"/>
      <c r="C487" s="27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</row>
    <row r="488" spans="1:24">
      <c r="A488" s="271"/>
      <c r="B488" s="271"/>
      <c r="C488" s="27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</row>
    <row r="489" spans="1:24">
      <c r="A489" s="271"/>
      <c r="B489" s="271"/>
      <c r="C489" s="27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</row>
    <row r="490" spans="1:24">
      <c r="A490" s="271"/>
      <c r="B490" s="271"/>
      <c r="C490" s="27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</row>
    <row r="491" spans="1:24">
      <c r="A491" s="271"/>
      <c r="B491" s="271"/>
      <c r="C491" s="27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</row>
    <row r="492" spans="1:24">
      <c r="A492" s="271"/>
      <c r="B492" s="271"/>
      <c r="C492" s="27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</row>
    <row r="493" spans="1:24">
      <c r="A493" s="271"/>
      <c r="B493" s="271"/>
      <c r="C493" s="27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</row>
    <row r="494" spans="1:24">
      <c r="A494" s="271"/>
      <c r="B494" s="271"/>
      <c r="C494" s="27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</row>
    <row r="495" spans="1:24">
      <c r="A495" s="271"/>
      <c r="B495" s="271"/>
      <c r="C495" s="27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</row>
    <row r="496" spans="1:24">
      <c r="A496" s="271"/>
      <c r="B496" s="271"/>
      <c r="C496" s="27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</row>
    <row r="497" spans="1:24">
      <c r="A497" s="271"/>
      <c r="B497" s="271"/>
      <c r="C497" s="27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</row>
    <row r="498" spans="1:24">
      <c r="A498" s="271"/>
      <c r="B498" s="271"/>
      <c r="C498" s="27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</row>
    <row r="499" spans="1:24">
      <c r="A499" s="271"/>
      <c r="B499" s="271"/>
      <c r="C499" s="27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</row>
    <row r="500" spans="1:24">
      <c r="A500" s="271"/>
      <c r="B500" s="271"/>
      <c r="C500" s="27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</row>
    <row r="501" spans="1:24">
      <c r="A501" s="271"/>
      <c r="B501" s="271"/>
      <c r="C501" s="27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</row>
    <row r="502" spans="1:24">
      <c r="A502" s="271"/>
      <c r="B502" s="271"/>
      <c r="C502" s="27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</row>
    <row r="503" spans="1:24">
      <c r="A503" s="271"/>
      <c r="B503" s="271"/>
      <c r="C503" s="27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</row>
    <row r="504" spans="1:24">
      <c r="A504" s="271"/>
      <c r="B504" s="271"/>
      <c r="C504" s="27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</row>
    <row r="505" spans="1:24">
      <c r="A505" s="271"/>
      <c r="B505" s="271"/>
      <c r="C505" s="27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</row>
    <row r="506" spans="1:24">
      <c r="A506" s="271"/>
      <c r="B506" s="271"/>
      <c r="C506" s="27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</row>
    <row r="507" spans="1:24">
      <c r="A507" s="271"/>
      <c r="B507" s="271"/>
      <c r="C507" s="27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</row>
    <row r="508" spans="1:24">
      <c r="A508" s="271"/>
      <c r="B508" s="271"/>
      <c r="C508" s="27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</row>
    <row r="509" spans="1:24">
      <c r="A509" s="271"/>
      <c r="B509" s="271"/>
      <c r="C509" s="27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</row>
    <row r="510" spans="1:24">
      <c r="A510" s="271"/>
      <c r="B510" s="271"/>
      <c r="C510" s="27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</row>
    <row r="511" spans="1:24">
      <c r="A511" s="271"/>
      <c r="B511" s="271"/>
      <c r="C511" s="27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</row>
    <row r="512" spans="1:24">
      <c r="A512" s="271"/>
      <c r="B512" s="271"/>
      <c r="C512" s="27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</row>
    <row r="513" spans="1:24">
      <c r="A513" s="271"/>
      <c r="B513" s="271"/>
      <c r="C513" s="27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</row>
    <row r="514" spans="1:24">
      <c r="A514" s="271"/>
      <c r="B514" s="271"/>
      <c r="C514" s="27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</row>
    <row r="515" spans="1:24">
      <c r="A515" s="271"/>
      <c r="B515" s="271"/>
      <c r="C515" s="27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</row>
    <row r="516" spans="1:24">
      <c r="A516" s="271"/>
      <c r="B516" s="271"/>
      <c r="C516" s="27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</row>
    <row r="517" spans="1:24">
      <c r="A517" s="271"/>
      <c r="B517" s="271"/>
      <c r="C517" s="27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</row>
    <row r="518" spans="1:24">
      <c r="A518" s="271"/>
      <c r="B518" s="271"/>
      <c r="C518" s="27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</row>
    <row r="519" spans="1:24">
      <c r="A519" s="271"/>
      <c r="B519" s="271"/>
      <c r="C519" s="27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</row>
    <row r="520" spans="1:24">
      <c r="A520" s="271"/>
      <c r="B520" s="271"/>
      <c r="C520" s="27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</row>
    <row r="521" spans="1:24">
      <c r="A521" s="271"/>
      <c r="B521" s="271"/>
      <c r="C521" s="27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</row>
    <row r="522" spans="1:24">
      <c r="A522" s="271"/>
      <c r="B522" s="271"/>
      <c r="C522" s="27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</row>
    <row r="523" spans="1:24">
      <c r="A523" s="271"/>
      <c r="B523" s="271"/>
      <c r="C523" s="27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</row>
    <row r="524" spans="1:24">
      <c r="A524" s="271"/>
      <c r="B524" s="271"/>
      <c r="C524" s="27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</row>
    <row r="525" spans="1:24">
      <c r="A525" s="271"/>
      <c r="B525" s="271"/>
      <c r="C525" s="27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</row>
    <row r="526" spans="1:24">
      <c r="A526" s="271"/>
      <c r="B526" s="271"/>
      <c r="C526" s="27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</row>
    <row r="527" spans="1:24">
      <c r="A527" s="271"/>
      <c r="B527" s="271"/>
      <c r="C527" s="27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</row>
    <row r="528" spans="1:24">
      <c r="A528" s="271"/>
      <c r="B528" s="271"/>
      <c r="C528" s="27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</row>
    <row r="529" spans="1:24">
      <c r="A529" s="271"/>
      <c r="B529" s="271"/>
      <c r="C529" s="27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</row>
    <row r="530" spans="1:24">
      <c r="A530" s="271"/>
      <c r="B530" s="271"/>
      <c r="C530" s="27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</row>
    <row r="531" spans="1:24">
      <c r="A531" s="271"/>
      <c r="B531" s="271"/>
      <c r="C531" s="27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</row>
    <row r="532" spans="1:24">
      <c r="A532" s="271"/>
      <c r="B532" s="271"/>
      <c r="C532" s="27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</row>
    <row r="533" spans="1:24">
      <c r="A533" s="271"/>
      <c r="B533" s="271"/>
      <c r="C533" s="27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</row>
    <row r="534" spans="1:24">
      <c r="A534" s="271"/>
      <c r="B534" s="271"/>
      <c r="C534" s="27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</row>
    <row r="535" spans="1:24">
      <c r="A535" s="271"/>
      <c r="B535" s="271"/>
      <c r="C535" s="27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</row>
    <row r="536" spans="1:24">
      <c r="A536" s="271"/>
      <c r="B536" s="271"/>
      <c r="C536" s="27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</row>
    <row r="537" spans="1:24">
      <c r="A537" s="271"/>
      <c r="B537" s="271"/>
      <c r="C537" s="27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</row>
    <row r="538" spans="1:24">
      <c r="A538" s="271"/>
      <c r="B538" s="271"/>
      <c r="C538" s="27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</row>
    <row r="539" spans="1:24">
      <c r="A539" s="271"/>
      <c r="B539" s="271"/>
      <c r="C539" s="27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</row>
    <row r="540" spans="1:24">
      <c r="A540" s="271"/>
      <c r="B540" s="271"/>
      <c r="C540" s="27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</row>
    <row r="541" spans="1:24">
      <c r="A541" s="271"/>
      <c r="B541" s="271"/>
      <c r="C541" s="27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</row>
    <row r="542" spans="1:24">
      <c r="A542" s="271"/>
      <c r="B542" s="271"/>
      <c r="C542" s="27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</row>
    <row r="543" spans="1:24">
      <c r="A543" s="271"/>
      <c r="B543" s="271"/>
      <c r="C543" s="27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</row>
    <row r="544" spans="1:24">
      <c r="A544" s="271"/>
      <c r="B544" s="271"/>
      <c r="C544" s="27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</row>
    <row r="545" spans="1:24">
      <c r="A545" s="271"/>
      <c r="B545" s="271"/>
      <c r="C545" s="27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</row>
    <row r="546" spans="1:24">
      <c r="A546" s="271"/>
      <c r="B546" s="271"/>
      <c r="C546" s="27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</row>
    <row r="547" spans="1:24">
      <c r="A547" s="271"/>
      <c r="B547" s="271"/>
      <c r="C547" s="27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</row>
    <row r="548" spans="1:24">
      <c r="A548" s="271"/>
      <c r="B548" s="271"/>
      <c r="C548" s="27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</row>
    <row r="549" spans="1:24">
      <c r="A549" s="271"/>
      <c r="B549" s="271"/>
      <c r="C549" s="27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</row>
    <row r="550" spans="1:24">
      <c r="A550" s="271"/>
      <c r="B550" s="271"/>
      <c r="C550" s="27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</row>
    <row r="551" spans="1:24">
      <c r="A551" s="271"/>
      <c r="B551" s="271"/>
      <c r="C551" s="27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</row>
    <row r="552" spans="1:24">
      <c r="A552" s="271"/>
      <c r="B552" s="271"/>
      <c r="C552" s="27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</row>
    <row r="553" spans="1:24">
      <c r="A553" s="271"/>
      <c r="B553" s="271"/>
      <c r="C553" s="27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</row>
    <row r="554" spans="1:24">
      <c r="A554" s="271"/>
      <c r="B554" s="271"/>
      <c r="C554" s="27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</row>
    <row r="555" spans="1:24">
      <c r="A555" s="271"/>
      <c r="B555" s="271"/>
      <c r="C555" s="27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</row>
    <row r="556" spans="1:24">
      <c r="A556" s="271"/>
      <c r="B556" s="271"/>
      <c r="C556" s="27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</row>
    <row r="557" spans="1:24">
      <c r="A557" s="271"/>
      <c r="B557" s="271"/>
      <c r="C557" s="27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</row>
    <row r="558" spans="1:24">
      <c r="A558" s="271"/>
      <c r="B558" s="271"/>
      <c r="C558" s="27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</row>
    <row r="559" spans="1:24">
      <c r="A559" s="271"/>
      <c r="B559" s="271"/>
      <c r="C559" s="27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</row>
    <row r="560" spans="1:24">
      <c r="A560" s="271"/>
      <c r="B560" s="271"/>
      <c r="C560" s="27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</row>
    <row r="561" spans="1:24">
      <c r="A561" s="271"/>
      <c r="B561" s="271"/>
      <c r="C561" s="27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</row>
    <row r="562" spans="1:24">
      <c r="A562" s="271"/>
      <c r="B562" s="271"/>
      <c r="C562" s="27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</row>
    <row r="563" spans="1:24">
      <c r="A563" s="271"/>
      <c r="B563" s="271"/>
      <c r="C563" s="27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</row>
    <row r="564" spans="1:24">
      <c r="A564" s="271"/>
      <c r="B564" s="271"/>
      <c r="C564" s="27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</row>
    <row r="565" spans="1:24">
      <c r="A565" s="271"/>
      <c r="B565" s="271"/>
      <c r="C565" s="27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</row>
    <row r="566" spans="1:24">
      <c r="A566" s="271"/>
      <c r="B566" s="271"/>
      <c r="C566" s="27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</row>
    <row r="567" spans="1:24">
      <c r="A567" s="271"/>
      <c r="B567" s="271"/>
      <c r="C567" s="27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</row>
    <row r="568" spans="1:24">
      <c r="A568" s="271"/>
      <c r="B568" s="271"/>
      <c r="C568" s="27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</row>
    <row r="569" spans="1:24">
      <c r="A569" s="271"/>
      <c r="B569" s="271"/>
      <c r="C569" s="27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</row>
    <row r="570" spans="1:24">
      <c r="A570" s="271"/>
      <c r="B570" s="271"/>
      <c r="C570" s="27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</row>
    <row r="571" spans="1:24">
      <c r="A571" s="271"/>
      <c r="B571" s="271"/>
      <c r="C571" s="27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</row>
    <row r="572" spans="1:24">
      <c r="A572" s="271"/>
      <c r="B572" s="271"/>
      <c r="C572" s="27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</row>
    <row r="573" spans="1:24">
      <c r="A573" s="271"/>
      <c r="B573" s="271"/>
      <c r="C573" s="27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</row>
    <row r="574" spans="1:24">
      <c r="A574" s="271"/>
      <c r="B574" s="271"/>
      <c r="C574" s="27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</row>
    <row r="575" spans="1:24">
      <c r="A575" s="271"/>
      <c r="B575" s="271"/>
      <c r="C575" s="27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</row>
    <row r="576" spans="1:24">
      <c r="A576" s="271"/>
      <c r="B576" s="271"/>
      <c r="C576" s="27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</row>
    <row r="577" spans="1:24">
      <c r="A577" s="271"/>
      <c r="B577" s="271"/>
      <c r="C577" s="27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</row>
    <row r="578" spans="1:24">
      <c r="A578" s="271"/>
      <c r="B578" s="271"/>
      <c r="C578" s="27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</row>
    <row r="579" spans="1:24">
      <c r="A579" s="271"/>
      <c r="B579" s="271"/>
      <c r="C579" s="27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</row>
    <row r="580" spans="1:24">
      <c r="A580" s="271"/>
      <c r="B580" s="271"/>
      <c r="C580" s="27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</row>
    <row r="581" spans="1:24">
      <c r="A581" s="271"/>
      <c r="B581" s="271"/>
      <c r="C581" s="27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</row>
    <row r="582" spans="1:24">
      <c r="A582" s="271"/>
      <c r="B582" s="271"/>
      <c r="C582" s="27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</row>
    <row r="583" spans="1:24">
      <c r="A583" s="271"/>
      <c r="B583" s="271"/>
      <c r="C583" s="27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</row>
    <row r="584" spans="1:24">
      <c r="A584" s="271"/>
      <c r="B584" s="271"/>
      <c r="C584" s="27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</row>
    <row r="585" spans="1:24">
      <c r="A585" s="271"/>
      <c r="B585" s="271"/>
      <c r="C585" s="27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</row>
    <row r="586" spans="1:24">
      <c r="A586" s="271"/>
      <c r="B586" s="271"/>
      <c r="C586" s="27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</row>
    <row r="587" spans="1:24">
      <c r="A587" s="271"/>
      <c r="B587" s="271"/>
      <c r="C587" s="27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</row>
    <row r="588" spans="1:24">
      <c r="A588" s="271"/>
      <c r="B588" s="271"/>
      <c r="C588" s="27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</row>
    <row r="589" spans="1:24">
      <c r="A589" s="271"/>
      <c r="B589" s="271"/>
      <c r="C589" s="27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</row>
    <row r="590" spans="1:24">
      <c r="A590" s="271"/>
      <c r="B590" s="271"/>
      <c r="C590" s="27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</row>
    <row r="591" spans="1:24">
      <c r="A591" s="271"/>
      <c r="B591" s="271"/>
      <c r="C591" s="27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</row>
    <row r="592" spans="1:24">
      <c r="A592" s="271"/>
      <c r="B592" s="271"/>
      <c r="C592" s="27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</row>
    <row r="593" spans="1:24">
      <c r="A593" s="271"/>
      <c r="B593" s="271"/>
      <c r="C593" s="27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</row>
    <row r="594" spans="1:24">
      <c r="A594" s="271"/>
      <c r="B594" s="271"/>
      <c r="C594" s="27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</row>
    <row r="595" spans="1:24">
      <c r="A595" s="271"/>
      <c r="B595" s="271"/>
      <c r="C595" s="27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</row>
    <row r="596" spans="1:24">
      <c r="A596" s="271"/>
      <c r="B596" s="271"/>
      <c r="C596" s="27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</row>
    <row r="597" spans="1:24">
      <c r="A597" s="271"/>
      <c r="B597" s="271"/>
      <c r="C597" s="27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</row>
    <row r="598" spans="1:24">
      <c r="A598" s="271"/>
      <c r="B598" s="271"/>
      <c r="C598" s="27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</row>
    <row r="599" spans="1:24">
      <c r="A599" s="271"/>
      <c r="B599" s="271"/>
      <c r="C599" s="27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</row>
    <row r="600" spans="1:24">
      <c r="A600" s="271"/>
      <c r="B600" s="271"/>
      <c r="C600" s="27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</row>
    <row r="601" spans="1:24">
      <c r="A601" s="271"/>
      <c r="B601" s="271"/>
      <c r="C601" s="27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</row>
    <row r="602" spans="1:24">
      <c r="A602" s="271"/>
      <c r="B602" s="271"/>
      <c r="C602" s="27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</row>
    <row r="603" spans="1:24">
      <c r="A603" s="271"/>
      <c r="B603" s="271"/>
      <c r="C603" s="27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</row>
    <row r="604" spans="1:24">
      <c r="A604" s="271"/>
      <c r="B604" s="271"/>
      <c r="C604" s="27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</row>
    <row r="605" spans="1:24">
      <c r="A605" s="271"/>
      <c r="B605" s="271"/>
      <c r="C605" s="27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</row>
    <row r="606" spans="1:24">
      <c r="A606" s="271"/>
      <c r="B606" s="271"/>
      <c r="C606" s="27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</row>
    <row r="607" spans="1:24">
      <c r="A607" s="271"/>
      <c r="B607" s="271"/>
      <c r="C607" s="27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</row>
    <row r="608" spans="1:24">
      <c r="A608" s="271"/>
      <c r="B608" s="271"/>
      <c r="C608" s="27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</row>
    <row r="609" spans="1:24">
      <c r="A609" s="271"/>
      <c r="B609" s="271"/>
      <c r="C609" s="27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</row>
    <row r="610" spans="1:24">
      <c r="A610" s="271"/>
      <c r="B610" s="271"/>
      <c r="C610" s="27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</row>
    <row r="611" spans="1:24">
      <c r="A611" s="271"/>
      <c r="B611" s="271"/>
      <c r="C611" s="27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</row>
    <row r="612" spans="1:24">
      <c r="A612" s="271"/>
      <c r="B612" s="271"/>
      <c r="C612" s="27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</row>
    <row r="613" spans="1:24">
      <c r="A613" s="271"/>
      <c r="B613" s="271"/>
      <c r="C613" s="27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</row>
    <row r="614" spans="1:24">
      <c r="A614" s="271"/>
      <c r="B614" s="271"/>
      <c r="C614" s="27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</row>
    <row r="615" spans="1:24">
      <c r="A615" s="271"/>
      <c r="B615" s="271"/>
      <c r="C615" s="27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</row>
    <row r="616" spans="1:24">
      <c r="A616" s="271"/>
      <c r="B616" s="271"/>
      <c r="C616" s="27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</row>
    <row r="617" spans="1:24">
      <c r="A617" s="271"/>
      <c r="B617" s="271"/>
      <c r="C617" s="27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</row>
    <row r="618" spans="1:24">
      <c r="A618" s="271"/>
      <c r="B618" s="271"/>
      <c r="C618" s="27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</row>
    <row r="619" spans="1:24">
      <c r="A619" s="271"/>
      <c r="B619" s="271"/>
      <c r="C619" s="27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</row>
    <row r="620" spans="1:24">
      <c r="A620" s="271"/>
      <c r="B620" s="271"/>
      <c r="C620" s="27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</row>
    <row r="621" spans="1:24">
      <c r="A621" s="271"/>
      <c r="B621" s="271"/>
      <c r="C621" s="27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</row>
    <row r="622" spans="1:24">
      <c r="A622" s="271"/>
      <c r="B622" s="271"/>
      <c r="C622" s="27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</row>
    <row r="623" spans="1:24">
      <c r="A623" s="271"/>
      <c r="B623" s="271"/>
      <c r="C623" s="27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</row>
    <row r="624" spans="1:24">
      <c r="A624" s="271"/>
      <c r="B624" s="271"/>
      <c r="C624" s="27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</row>
    <row r="625" spans="1:24">
      <c r="A625" s="271"/>
      <c r="B625" s="271"/>
      <c r="C625" s="27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</row>
    <row r="626" spans="1:24">
      <c r="A626" s="271"/>
      <c r="B626" s="271"/>
      <c r="C626" s="27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</row>
    <row r="627" spans="1:24">
      <c r="A627" s="271"/>
      <c r="B627" s="271"/>
      <c r="C627" s="27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</row>
    <row r="628" spans="1:24">
      <c r="A628" s="271"/>
      <c r="B628" s="271"/>
      <c r="C628" s="27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</row>
    <row r="629" spans="1:24">
      <c r="A629" s="271"/>
      <c r="B629" s="271"/>
      <c r="C629" s="27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</row>
    <row r="630" spans="1:24">
      <c r="A630" s="271"/>
      <c r="B630" s="271"/>
      <c r="C630" s="27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</row>
    <row r="631" spans="1:24">
      <c r="A631" s="271"/>
      <c r="B631" s="271"/>
      <c r="C631" s="27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</row>
    <row r="632" spans="1:24">
      <c r="A632" s="271"/>
      <c r="B632" s="271"/>
      <c r="C632" s="27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</row>
    <row r="633" spans="1:24">
      <c r="A633" s="271"/>
      <c r="B633" s="271"/>
      <c r="C633" s="27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</row>
    <row r="634" spans="1:24">
      <c r="A634" s="271"/>
      <c r="B634" s="271"/>
      <c r="C634" s="27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</row>
    <row r="635" spans="1:24">
      <c r="A635" s="271"/>
      <c r="B635" s="271"/>
      <c r="C635" s="27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</row>
    <row r="636" spans="1:24">
      <c r="A636" s="271"/>
      <c r="B636" s="271"/>
      <c r="C636" s="27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</row>
    <row r="637" spans="1:24">
      <c r="A637" s="271"/>
      <c r="B637" s="271"/>
      <c r="C637" s="27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</row>
    <row r="638" spans="1:24">
      <c r="A638" s="271"/>
      <c r="B638" s="271"/>
      <c r="C638" s="27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</row>
    <row r="639" spans="1:24">
      <c r="A639" s="271"/>
      <c r="B639" s="271"/>
      <c r="C639" s="27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</row>
    <row r="640" spans="1:24">
      <c r="A640" s="271"/>
      <c r="B640" s="271"/>
      <c r="C640" s="27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</row>
    <row r="641" spans="1:24">
      <c r="A641" s="271"/>
      <c r="B641" s="271"/>
      <c r="C641" s="27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</row>
    <row r="642" spans="1:24">
      <c r="A642" s="271"/>
      <c r="B642" s="271"/>
      <c r="C642" s="27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</row>
    <row r="643" spans="1:24">
      <c r="A643" s="271"/>
      <c r="B643" s="271"/>
      <c r="C643" s="27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</row>
    <row r="644" spans="1:24">
      <c r="A644" s="271"/>
      <c r="B644" s="271"/>
      <c r="C644" s="27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</row>
    <row r="645" spans="1:24">
      <c r="A645" s="271"/>
      <c r="B645" s="271"/>
      <c r="C645" s="27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</row>
    <row r="646" spans="1:24">
      <c r="A646" s="271"/>
      <c r="B646" s="271"/>
      <c r="C646" s="27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</row>
    <row r="647" spans="1:24">
      <c r="A647" s="271"/>
      <c r="B647" s="271"/>
      <c r="C647" s="27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</row>
    <row r="648" spans="1:24">
      <c r="A648" s="271"/>
      <c r="B648" s="271"/>
      <c r="C648" s="27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</row>
    <row r="649" spans="1:24">
      <c r="A649" s="271"/>
      <c r="B649" s="271"/>
      <c r="C649" s="27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</row>
    <row r="650" spans="1:24">
      <c r="A650" s="271"/>
      <c r="B650" s="271"/>
      <c r="C650" s="27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</row>
    <row r="651" spans="1:24">
      <c r="A651" s="271"/>
      <c r="B651" s="271"/>
      <c r="C651" s="27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</row>
    <row r="652" spans="1:24">
      <c r="A652" s="271"/>
      <c r="B652" s="271"/>
      <c r="C652" s="27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</row>
    <row r="653" spans="1:24">
      <c r="A653" s="271"/>
      <c r="B653" s="271"/>
      <c r="C653" s="27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</row>
    <row r="654" spans="1:24">
      <c r="A654" s="271"/>
      <c r="B654" s="271"/>
      <c r="C654" s="27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</row>
    <row r="655" spans="1:24">
      <c r="A655" s="271"/>
      <c r="B655" s="271"/>
      <c r="C655" s="27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</row>
    <row r="656" spans="1:24">
      <c r="A656" s="271"/>
      <c r="B656" s="271"/>
      <c r="C656" s="27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</row>
    <row r="657" spans="1:24">
      <c r="A657" s="271"/>
      <c r="B657" s="271"/>
      <c r="C657" s="27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</row>
    <row r="658" spans="1:24">
      <c r="A658" s="271"/>
      <c r="B658" s="271"/>
      <c r="C658" s="27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</row>
    <row r="659" spans="1:24">
      <c r="A659" s="271"/>
      <c r="B659" s="271"/>
      <c r="C659" s="27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</row>
    <row r="660" spans="1:24">
      <c r="A660" s="271"/>
      <c r="B660" s="271"/>
      <c r="C660" s="27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</row>
    <row r="661" spans="1:24">
      <c r="A661" s="271"/>
      <c r="B661" s="271"/>
      <c r="C661" s="27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</row>
    <row r="662" spans="1:24">
      <c r="A662" s="271"/>
      <c r="B662" s="271"/>
      <c r="C662" s="27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</row>
    <row r="663" spans="1:24">
      <c r="A663" s="271"/>
      <c r="B663" s="271"/>
      <c r="C663" s="27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</row>
    <row r="664" spans="1:24">
      <c r="A664" s="271"/>
      <c r="B664" s="271"/>
      <c r="C664" s="27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</row>
    <row r="665" spans="1:24">
      <c r="A665" s="271"/>
      <c r="B665" s="271"/>
      <c r="C665" s="27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</row>
    <row r="666" spans="1:24">
      <c r="A666" s="271"/>
      <c r="B666" s="271"/>
      <c r="C666" s="27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</row>
    <row r="667" spans="1:24">
      <c r="A667" s="271"/>
      <c r="B667" s="271"/>
      <c r="C667" s="27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</row>
    <row r="668" spans="1:24">
      <c r="A668" s="271"/>
      <c r="B668" s="271"/>
      <c r="C668" s="27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</row>
    <row r="669" spans="1:24">
      <c r="A669" s="271"/>
      <c r="B669" s="271"/>
      <c r="C669" s="27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</row>
    <row r="670" spans="1:24">
      <c r="A670" s="271"/>
      <c r="B670" s="271"/>
      <c r="C670" s="27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</row>
    <row r="671" spans="1:24">
      <c r="A671" s="271"/>
      <c r="B671" s="271"/>
      <c r="C671" s="27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</row>
    <row r="672" spans="1:24">
      <c r="A672" s="271"/>
      <c r="B672" s="271"/>
      <c r="C672" s="27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</row>
    <row r="673" spans="1:24">
      <c r="A673" s="271"/>
      <c r="B673" s="271"/>
      <c r="C673" s="27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</row>
    <row r="674" spans="1:24">
      <c r="A674" s="271"/>
      <c r="B674" s="271"/>
      <c r="C674" s="27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</row>
    <row r="675" spans="1:24">
      <c r="A675" s="271"/>
      <c r="B675" s="271"/>
      <c r="C675" s="27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</row>
    <row r="676" spans="1:24">
      <c r="A676" s="271"/>
      <c r="B676" s="271"/>
      <c r="C676" s="27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</row>
    <row r="677" spans="1:24">
      <c r="A677" s="271"/>
      <c r="B677" s="271"/>
      <c r="C677" s="27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</row>
    <row r="678" spans="1:24">
      <c r="A678" s="271"/>
      <c r="B678" s="271"/>
      <c r="C678" s="27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</row>
    <row r="679" spans="1:24">
      <c r="A679" s="271"/>
      <c r="B679" s="271"/>
      <c r="C679" s="27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</row>
    <row r="680" spans="1:24">
      <c r="A680" s="271"/>
      <c r="B680" s="271"/>
      <c r="C680" s="27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</row>
    <row r="681" spans="1:24">
      <c r="A681" s="271"/>
      <c r="B681" s="271"/>
      <c r="C681" s="27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</row>
    <row r="682" spans="1:24">
      <c r="A682" s="271"/>
      <c r="B682" s="271"/>
      <c r="C682" s="27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</row>
    <row r="683" spans="1:24">
      <c r="A683" s="271"/>
      <c r="B683" s="271"/>
      <c r="C683" s="27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</row>
    <row r="684" spans="1:24">
      <c r="A684" s="271"/>
      <c r="B684" s="271"/>
      <c r="C684" s="27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</row>
    <row r="685" spans="1:24">
      <c r="A685" s="271"/>
      <c r="B685" s="271"/>
      <c r="C685" s="27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</row>
    <row r="686" spans="1:24">
      <c r="A686" s="271"/>
      <c r="B686" s="271"/>
      <c r="C686" s="27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</row>
    <row r="687" spans="1:24">
      <c r="A687" s="271"/>
      <c r="B687" s="271"/>
      <c r="C687" s="27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</row>
    <row r="688" spans="1:24">
      <c r="A688" s="271"/>
      <c r="B688" s="271"/>
      <c r="C688" s="27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</row>
    <row r="689" spans="1:24">
      <c r="A689" s="271"/>
      <c r="B689" s="271"/>
      <c r="C689" s="27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</row>
    <row r="690" spans="1:24">
      <c r="A690" s="271"/>
      <c r="B690" s="271"/>
      <c r="C690" s="27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</row>
    <row r="691" spans="1:24">
      <c r="A691" s="271"/>
      <c r="B691" s="271"/>
      <c r="C691" s="27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</row>
    <row r="692" spans="1:24">
      <c r="A692" s="271"/>
      <c r="B692" s="271"/>
      <c r="C692" s="27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</row>
    <row r="693" spans="1:24">
      <c r="A693" s="271"/>
      <c r="B693" s="271"/>
      <c r="C693" s="27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</row>
    <row r="694" spans="1:24">
      <c r="A694" s="271"/>
      <c r="B694" s="271"/>
      <c r="C694" s="27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</row>
    <row r="695" spans="1:24">
      <c r="A695" s="271"/>
      <c r="B695" s="271"/>
      <c r="C695" s="27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</row>
    <row r="696" spans="1:24">
      <c r="A696" s="271"/>
      <c r="B696" s="271"/>
      <c r="C696" s="27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</row>
    <row r="697" spans="1:24">
      <c r="A697" s="271"/>
      <c r="B697" s="271"/>
      <c r="C697" s="27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</row>
    <row r="698" spans="1:24">
      <c r="A698" s="271"/>
      <c r="B698" s="271"/>
      <c r="C698" s="27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</row>
    <row r="699" spans="1:24">
      <c r="A699" s="271"/>
      <c r="B699" s="271"/>
      <c r="C699" s="27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</row>
    <row r="700" spans="1:24">
      <c r="A700" s="271"/>
      <c r="B700" s="271"/>
      <c r="C700" s="27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</row>
    <row r="701" spans="1:24">
      <c r="A701" s="271"/>
      <c r="B701" s="271"/>
      <c r="C701" s="27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</row>
    <row r="702" spans="1:24">
      <c r="A702" s="271"/>
      <c r="B702" s="271"/>
      <c r="C702" s="27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</row>
    <row r="703" spans="1:24">
      <c r="A703" s="271"/>
      <c r="B703" s="271"/>
      <c r="C703" s="27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</row>
    <row r="704" spans="1:24">
      <c r="A704" s="271"/>
      <c r="B704" s="271"/>
      <c r="C704" s="27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</row>
    <row r="705" spans="1:24">
      <c r="A705" s="271"/>
      <c r="B705" s="271"/>
      <c r="C705" s="27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</row>
    <row r="706" spans="1:24">
      <c r="A706" s="271"/>
      <c r="B706" s="271"/>
      <c r="C706" s="27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</row>
    <row r="707" spans="1:24">
      <c r="A707" s="271"/>
      <c r="B707" s="271"/>
      <c r="C707" s="27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</row>
    <row r="708" spans="1:24">
      <c r="A708" s="271"/>
      <c r="B708" s="271"/>
      <c r="C708" s="27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</row>
    <row r="709" spans="1:24">
      <c r="A709" s="271"/>
      <c r="B709" s="271"/>
      <c r="C709" s="27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</row>
    <row r="710" spans="1:24">
      <c r="A710" s="271"/>
      <c r="B710" s="271"/>
      <c r="C710" s="27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</row>
    <row r="711" spans="1:24">
      <c r="A711" s="271"/>
      <c r="B711" s="271"/>
      <c r="C711" s="27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</row>
    <row r="712" spans="1:24">
      <c r="A712" s="271"/>
      <c r="B712" s="271"/>
      <c r="C712" s="27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</row>
    <row r="713" spans="1:24">
      <c r="A713" s="271"/>
      <c r="B713" s="271"/>
      <c r="C713" s="27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</row>
    <row r="714" spans="1:24">
      <c r="A714" s="271"/>
      <c r="B714" s="271"/>
      <c r="C714" s="27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</row>
    <row r="715" spans="1:24">
      <c r="A715" s="271"/>
      <c r="B715" s="271"/>
      <c r="C715" s="27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</row>
    <row r="716" spans="1:24">
      <c r="A716" s="271"/>
      <c r="B716" s="271"/>
      <c r="C716" s="27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</row>
    <row r="717" spans="1:24">
      <c r="A717" s="271"/>
      <c r="B717" s="271"/>
      <c r="C717" s="27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</row>
    <row r="718" spans="1:24">
      <c r="A718" s="271"/>
      <c r="B718" s="271"/>
      <c r="C718" s="27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</row>
    <row r="719" spans="1:24">
      <c r="A719" s="271"/>
      <c r="B719" s="271"/>
      <c r="C719" s="27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</row>
    <row r="720" spans="1:24">
      <c r="A720" s="271"/>
      <c r="B720" s="271"/>
      <c r="C720" s="27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</row>
    <row r="721" spans="1:24">
      <c r="A721" s="271"/>
      <c r="B721" s="271"/>
      <c r="C721" s="27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</row>
    <row r="722" spans="1:24">
      <c r="A722" s="271"/>
      <c r="B722" s="271"/>
      <c r="C722" s="27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</row>
    <row r="723" spans="1:24">
      <c r="A723" s="271"/>
      <c r="B723" s="271"/>
      <c r="C723" s="27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</row>
    <row r="724" spans="1:24">
      <c r="A724" s="271"/>
      <c r="B724" s="271"/>
      <c r="C724" s="27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</row>
    <row r="725" spans="1:24">
      <c r="A725" s="271"/>
      <c r="B725" s="271"/>
      <c r="C725" s="27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</row>
    <row r="726" spans="1:24">
      <c r="A726" s="271"/>
      <c r="B726" s="271"/>
      <c r="C726" s="27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</row>
    <row r="727" spans="1:24">
      <c r="A727" s="271"/>
      <c r="B727" s="271"/>
      <c r="C727" s="27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</row>
    <row r="728" spans="1:24">
      <c r="A728" s="271"/>
      <c r="B728" s="271"/>
      <c r="C728" s="27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</row>
    <row r="729" spans="1:24">
      <c r="A729" s="271"/>
      <c r="B729" s="271"/>
      <c r="C729" s="27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</row>
    <row r="730" spans="1:24">
      <c r="A730" s="271"/>
      <c r="B730" s="271"/>
      <c r="C730" s="27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</row>
    <row r="731" spans="1:24">
      <c r="A731" s="271"/>
      <c r="B731" s="271"/>
      <c r="C731" s="27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</row>
    <row r="732" spans="1:24">
      <c r="A732" s="271"/>
      <c r="B732" s="271"/>
      <c r="C732" s="27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</row>
    <row r="733" spans="1:24">
      <c r="A733" s="271"/>
      <c r="B733" s="271"/>
      <c r="C733" s="27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</row>
    <row r="734" spans="1:24">
      <c r="A734" s="271"/>
      <c r="B734" s="271"/>
      <c r="C734" s="27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</row>
    <row r="735" spans="1:24">
      <c r="A735" s="271"/>
      <c r="B735" s="271"/>
      <c r="C735" s="27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</row>
    <row r="736" spans="1:24">
      <c r="A736" s="271"/>
      <c r="B736" s="271"/>
      <c r="C736" s="27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</row>
    <row r="737" spans="1:24">
      <c r="A737" s="271"/>
      <c r="B737" s="271"/>
      <c r="C737" s="27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</row>
    <row r="738" spans="1:24">
      <c r="A738" s="271"/>
      <c r="B738" s="271"/>
      <c r="C738" s="27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</row>
    <row r="739" spans="1:24">
      <c r="A739" s="271"/>
      <c r="B739" s="271"/>
      <c r="C739" s="27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</row>
    <row r="740" spans="1:24">
      <c r="A740" s="271"/>
      <c r="B740" s="271"/>
      <c r="C740" s="27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</row>
    <row r="741" spans="1:24">
      <c r="A741" s="271"/>
      <c r="B741" s="271"/>
      <c r="C741" s="27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</row>
    <row r="742" spans="1:24">
      <c r="A742" s="271"/>
      <c r="B742" s="271"/>
      <c r="C742" s="27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</row>
    <row r="743" spans="1:24">
      <c r="A743" s="271"/>
      <c r="B743" s="271"/>
      <c r="C743" s="27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</row>
    <row r="744" spans="1:24">
      <c r="A744" s="271"/>
      <c r="B744" s="271"/>
      <c r="C744" s="27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</row>
    <row r="745" spans="1:24">
      <c r="A745" s="271"/>
      <c r="B745" s="271"/>
      <c r="C745" s="27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</row>
    <row r="746" spans="1:24">
      <c r="A746" s="271"/>
      <c r="B746" s="271"/>
      <c r="C746" s="27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</row>
    <row r="747" spans="1:24">
      <c r="A747" s="271"/>
      <c r="B747" s="271"/>
      <c r="C747" s="27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</row>
    <row r="748" spans="1:24">
      <c r="A748" s="271"/>
      <c r="B748" s="271"/>
      <c r="C748" s="27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</row>
    <row r="749" spans="1:24">
      <c r="A749" s="271"/>
      <c r="B749" s="271"/>
      <c r="C749" s="27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</row>
    <row r="750" spans="1:24">
      <c r="A750" s="271"/>
      <c r="B750" s="271"/>
      <c r="C750" s="27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</row>
    <row r="751" spans="1:24">
      <c r="A751" s="271"/>
      <c r="B751" s="271"/>
      <c r="C751" s="27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</row>
    <row r="752" spans="1:24">
      <c r="A752" s="271"/>
      <c r="B752" s="271"/>
      <c r="C752" s="27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</row>
    <row r="753" spans="1:24">
      <c r="A753" s="271"/>
      <c r="B753" s="271"/>
      <c r="C753" s="27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</row>
    <row r="754" spans="1:24">
      <c r="A754" s="271"/>
      <c r="B754" s="271"/>
      <c r="C754" s="27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</row>
    <row r="755" spans="1:24">
      <c r="A755" s="271"/>
      <c r="B755" s="271"/>
      <c r="C755" s="27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</row>
    <row r="756" spans="1:24">
      <c r="A756" s="271"/>
      <c r="B756" s="271"/>
      <c r="C756" s="27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</row>
    <row r="757" spans="1:24">
      <c r="A757" s="271"/>
      <c r="B757" s="271"/>
      <c r="C757" s="27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</row>
    <row r="758" spans="1:24">
      <c r="A758" s="271"/>
      <c r="B758" s="271"/>
      <c r="C758" s="27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</row>
    <row r="759" spans="1:24">
      <c r="A759" s="271"/>
      <c r="B759" s="271"/>
      <c r="C759" s="27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</row>
    <row r="760" spans="1:24">
      <c r="A760" s="271"/>
      <c r="B760" s="271"/>
      <c r="C760" s="27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</row>
    <row r="761" spans="1:24">
      <c r="A761" s="271"/>
      <c r="B761" s="271"/>
      <c r="C761" s="27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</row>
    <row r="762" spans="1:24">
      <c r="A762" s="271"/>
      <c r="B762" s="271"/>
      <c r="C762" s="27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</row>
    <row r="763" spans="1:24">
      <c r="A763" s="271"/>
      <c r="B763" s="271"/>
      <c r="C763" s="27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</row>
    <row r="764" spans="1:24">
      <c r="A764" s="271"/>
      <c r="B764" s="271"/>
      <c r="C764" s="27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</row>
    <row r="765" spans="1:24">
      <c r="A765" s="271"/>
      <c r="B765" s="271"/>
      <c r="C765" s="27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</row>
    <row r="766" spans="1:24">
      <c r="A766" s="271"/>
      <c r="B766" s="271"/>
      <c r="C766" s="27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</row>
    <row r="767" spans="1:24">
      <c r="A767" s="271"/>
      <c r="B767" s="271"/>
      <c r="C767" s="27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</row>
    <row r="768" spans="1:24">
      <c r="A768" s="271"/>
      <c r="B768" s="271"/>
      <c r="C768" s="27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</row>
    <row r="769" spans="1:24">
      <c r="A769" s="271"/>
      <c r="B769" s="271"/>
      <c r="C769" s="27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</row>
    <row r="770" spans="1:24">
      <c r="A770" s="271"/>
      <c r="B770" s="271"/>
      <c r="C770" s="27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</row>
    <row r="771" spans="1:24">
      <c r="A771" s="271"/>
      <c r="B771" s="271"/>
      <c r="C771" s="27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</row>
    <row r="772" spans="1:24">
      <c r="A772" s="271"/>
      <c r="B772" s="271"/>
      <c r="C772" s="27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</row>
    <row r="773" spans="1:24">
      <c r="A773" s="271"/>
      <c r="B773" s="271"/>
      <c r="C773" s="27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</row>
    <row r="774" spans="1:24">
      <c r="A774" s="271"/>
      <c r="B774" s="271"/>
      <c r="C774" s="27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</row>
    <row r="775" spans="1:24">
      <c r="A775" s="271"/>
      <c r="B775" s="271"/>
      <c r="C775" s="27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</row>
    <row r="776" spans="1:24">
      <c r="A776" s="271"/>
      <c r="B776" s="271"/>
      <c r="C776" s="27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</row>
    <row r="777" spans="1:24">
      <c r="A777" s="271"/>
      <c r="B777" s="271"/>
      <c r="C777" s="27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</row>
    <row r="778" spans="1:24">
      <c r="A778" s="271"/>
      <c r="B778" s="271"/>
      <c r="C778" s="27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</row>
    <row r="779" spans="1:24">
      <c r="A779" s="271"/>
      <c r="B779" s="271"/>
      <c r="C779" s="27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</row>
    <row r="780" spans="1:24">
      <c r="A780" s="271"/>
      <c r="B780" s="271"/>
      <c r="C780" s="27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</row>
    <row r="781" spans="1:24">
      <c r="A781" s="271"/>
      <c r="B781" s="271"/>
      <c r="C781" s="27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</row>
    <row r="782" spans="1:24">
      <c r="A782" s="271"/>
      <c r="B782" s="271"/>
      <c r="C782" s="27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</row>
    <row r="783" spans="1:24">
      <c r="A783" s="271"/>
      <c r="B783" s="271"/>
      <c r="C783" s="27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</row>
    <row r="784" spans="1:24">
      <c r="A784" s="271"/>
      <c r="B784" s="271"/>
      <c r="C784" s="27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</row>
    <row r="785" spans="1:24">
      <c r="A785" s="271"/>
      <c r="B785" s="271"/>
      <c r="C785" s="27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</row>
    <row r="786" spans="1:24">
      <c r="A786" s="271"/>
      <c r="B786" s="271"/>
      <c r="C786" s="27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</row>
    <row r="787" spans="1:24">
      <c r="A787" s="271"/>
      <c r="B787" s="271"/>
      <c r="C787" s="27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</row>
    <row r="788" spans="1:24">
      <c r="A788" s="271"/>
      <c r="B788" s="271"/>
      <c r="C788" s="27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</row>
    <row r="789" spans="1:24">
      <c r="A789" s="271"/>
      <c r="B789" s="271"/>
      <c r="C789" s="27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</row>
    <row r="790" spans="1:24">
      <c r="A790" s="271"/>
      <c r="B790" s="271"/>
      <c r="C790" s="27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</row>
    <row r="791" spans="1:24">
      <c r="A791" s="271"/>
      <c r="B791" s="271"/>
      <c r="C791" s="27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</row>
    <row r="792" spans="1:24">
      <c r="A792" s="271"/>
      <c r="B792" s="271"/>
      <c r="C792" s="27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</row>
    <row r="793" spans="1:24">
      <c r="A793" s="271"/>
      <c r="B793" s="271"/>
      <c r="C793" s="27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</row>
    <row r="794" spans="1:24">
      <c r="A794" s="271"/>
      <c r="B794" s="271"/>
      <c r="C794" s="27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</row>
    <row r="795" spans="1:24">
      <c r="A795" s="271"/>
      <c r="B795" s="271"/>
      <c r="C795" s="27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</row>
    <row r="796" spans="1:24">
      <c r="A796" s="271"/>
      <c r="B796" s="271"/>
      <c r="C796" s="27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</row>
    <row r="797" spans="1:24">
      <c r="A797" s="271"/>
      <c r="B797" s="271"/>
      <c r="C797" s="27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</row>
    <row r="798" spans="1:24">
      <c r="A798" s="271"/>
      <c r="B798" s="271"/>
      <c r="C798" s="27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</row>
    <row r="799" spans="1:24">
      <c r="A799" s="271"/>
      <c r="B799" s="271"/>
      <c r="C799" s="27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</row>
    <row r="800" spans="1:24">
      <c r="A800" s="271"/>
      <c r="B800" s="271"/>
      <c r="C800" s="27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</row>
    <row r="801" spans="1:24">
      <c r="A801" s="271"/>
      <c r="B801" s="271"/>
      <c r="C801" s="27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</row>
    <row r="802" spans="1:24">
      <c r="A802" s="271"/>
      <c r="B802" s="271"/>
      <c r="C802" s="27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</row>
    <row r="803" spans="1:24">
      <c r="A803" s="271"/>
      <c r="B803" s="271"/>
      <c r="C803" s="27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</row>
    <row r="804" spans="1:24">
      <c r="A804" s="271"/>
      <c r="B804" s="271"/>
      <c r="C804" s="27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</row>
    <row r="805" spans="1:24">
      <c r="A805" s="271"/>
      <c r="B805" s="271"/>
      <c r="C805" s="27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</row>
    <row r="806" spans="1:24">
      <c r="A806" s="271"/>
      <c r="B806" s="271"/>
      <c r="C806" s="27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</row>
    <row r="807" spans="1:24">
      <c r="A807" s="271"/>
      <c r="B807" s="271"/>
      <c r="C807" s="27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</row>
    <row r="808" spans="1:24">
      <c r="A808" s="271"/>
      <c r="B808" s="271"/>
      <c r="C808" s="27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</row>
    <row r="809" spans="1:24">
      <c r="A809" s="271"/>
      <c r="B809" s="271"/>
      <c r="C809" s="27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</row>
    <row r="810" spans="1:24">
      <c r="A810" s="271"/>
      <c r="B810" s="271"/>
      <c r="C810" s="27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</row>
    <row r="811" spans="1:24">
      <c r="A811" s="271"/>
      <c r="B811" s="271"/>
      <c r="C811" s="27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</row>
    <row r="812" spans="1:24">
      <c r="A812" s="271"/>
      <c r="B812" s="271"/>
      <c r="C812" s="27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</row>
    <row r="813" spans="1:24">
      <c r="A813" s="271"/>
      <c r="B813" s="271"/>
      <c r="C813" s="27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</row>
    <row r="814" spans="1:24">
      <c r="A814" s="271"/>
      <c r="B814" s="271"/>
      <c r="C814" s="27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</row>
    <row r="815" spans="1:24">
      <c r="A815" s="271"/>
      <c r="B815" s="271"/>
      <c r="C815" s="27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</row>
    <row r="816" spans="1:24">
      <c r="A816" s="271"/>
      <c r="B816" s="271"/>
      <c r="C816" s="27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</row>
    <row r="817" spans="1:24">
      <c r="A817" s="271"/>
      <c r="B817" s="271"/>
      <c r="C817" s="27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</row>
    <row r="818" spans="1:24">
      <c r="A818" s="271"/>
      <c r="B818" s="271"/>
      <c r="C818" s="27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</row>
    <row r="819" spans="1:24">
      <c r="A819" s="271"/>
      <c r="B819" s="271"/>
      <c r="C819" s="27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</row>
    <row r="820" spans="1:24">
      <c r="A820" s="271"/>
      <c r="B820" s="271"/>
      <c r="C820" s="27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</row>
    <row r="821" spans="1:24">
      <c r="A821" s="271"/>
      <c r="B821" s="271"/>
      <c r="C821" s="27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</row>
    <row r="822" spans="1:24">
      <c r="A822" s="271"/>
      <c r="B822" s="271"/>
      <c r="C822" s="27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</row>
    <row r="823" spans="1:24">
      <c r="A823" s="271"/>
      <c r="B823" s="271"/>
      <c r="C823" s="27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</row>
    <row r="824" spans="1:24">
      <c r="A824" s="271"/>
      <c r="B824" s="271"/>
      <c r="C824" s="27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</row>
    <row r="825" spans="1:24">
      <c r="A825" s="271"/>
      <c r="B825" s="271"/>
      <c r="C825" s="27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</row>
    <row r="826" spans="1:24">
      <c r="A826" s="271"/>
      <c r="B826" s="271"/>
      <c r="C826" s="27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</row>
    <row r="827" spans="1:24">
      <c r="A827" s="271"/>
      <c r="B827" s="271"/>
      <c r="C827" s="27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</row>
    <row r="828" spans="1:24">
      <c r="A828" s="271"/>
      <c r="B828" s="271"/>
      <c r="C828" s="27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</row>
    <row r="829" spans="1:24">
      <c r="A829" s="271"/>
      <c r="B829" s="271"/>
      <c r="C829" s="27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</row>
    <row r="830" spans="1:24">
      <c r="A830" s="271"/>
      <c r="B830" s="271"/>
      <c r="C830" s="27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</row>
    <row r="831" spans="1:24">
      <c r="A831" s="271"/>
      <c r="B831" s="271"/>
      <c r="C831" s="27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</row>
    <row r="832" spans="1:24">
      <c r="A832" s="271"/>
      <c r="B832" s="271"/>
      <c r="C832" s="27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</row>
    <row r="833" spans="1:24">
      <c r="A833" s="271"/>
      <c r="B833" s="271"/>
      <c r="C833" s="27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</row>
    <row r="834" spans="1:24">
      <c r="A834" s="271"/>
      <c r="B834" s="271"/>
      <c r="C834" s="27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</row>
    <row r="835" spans="1:24">
      <c r="A835" s="271"/>
      <c r="B835" s="271"/>
      <c r="C835" s="27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</row>
    <row r="836" spans="1:24">
      <c r="A836" s="271"/>
      <c r="B836" s="271"/>
      <c r="C836" s="27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</row>
    <row r="837" spans="1:24">
      <c r="A837" s="271"/>
      <c r="B837" s="271"/>
      <c r="C837" s="27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</row>
    <row r="838" spans="1:24">
      <c r="A838" s="271"/>
      <c r="B838" s="271"/>
      <c r="C838" s="27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</row>
    <row r="839" spans="1:24">
      <c r="A839" s="271"/>
      <c r="B839" s="271"/>
      <c r="C839" s="27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</row>
    <row r="840" spans="1:24">
      <c r="A840" s="271"/>
      <c r="B840" s="271"/>
      <c r="C840" s="27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</row>
    <row r="841" spans="1:24">
      <c r="A841" s="271"/>
      <c r="B841" s="271"/>
      <c r="C841" s="27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</row>
    <row r="842" spans="1:24">
      <c r="A842" s="271"/>
      <c r="B842" s="271"/>
      <c r="C842" s="27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</row>
    <row r="843" spans="1:24">
      <c r="A843" s="271"/>
      <c r="B843" s="271"/>
      <c r="C843" s="27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</row>
    <row r="844" spans="1:24">
      <c r="A844" s="271"/>
      <c r="B844" s="271"/>
      <c r="C844" s="27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</row>
    <row r="845" spans="1:24">
      <c r="A845" s="271"/>
      <c r="B845" s="271"/>
      <c r="C845" s="27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</row>
    <row r="846" spans="1:24">
      <c r="A846" s="271"/>
      <c r="B846" s="271"/>
      <c r="C846" s="27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</row>
    <row r="847" spans="1:24">
      <c r="A847" s="271"/>
      <c r="B847" s="271"/>
      <c r="C847" s="27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</row>
    <row r="848" spans="1:24">
      <c r="A848" s="271"/>
      <c r="B848" s="271"/>
      <c r="C848" s="27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</row>
    <row r="849" spans="1:24">
      <c r="A849" s="271"/>
      <c r="B849" s="271"/>
      <c r="C849" s="27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</row>
    <row r="850" spans="1:24">
      <c r="A850" s="271"/>
      <c r="B850" s="271"/>
      <c r="C850" s="27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</row>
    <row r="851" spans="1:24">
      <c r="A851" s="271"/>
      <c r="B851" s="271"/>
      <c r="C851" s="27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</row>
    <row r="852" spans="1:24">
      <c r="A852" s="271"/>
      <c r="B852" s="271"/>
      <c r="C852" s="27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</row>
    <row r="853" spans="1:24">
      <c r="A853" s="271"/>
      <c r="B853" s="271"/>
      <c r="C853" s="27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</row>
    <row r="854" spans="1:24">
      <c r="A854" s="271"/>
      <c r="B854" s="271"/>
      <c r="C854" s="27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</row>
    <row r="855" spans="1:24">
      <c r="A855" s="271"/>
      <c r="B855" s="271"/>
      <c r="C855" s="27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</row>
    <row r="856" spans="1:24">
      <c r="A856" s="271"/>
      <c r="B856" s="271"/>
      <c r="C856" s="27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</row>
    <row r="857" spans="1:24">
      <c r="A857" s="271"/>
      <c r="B857" s="271"/>
      <c r="C857" s="27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</row>
    <row r="858" spans="1:24">
      <c r="A858" s="271"/>
      <c r="B858" s="271"/>
      <c r="C858" s="27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</row>
    <row r="859" spans="1:24">
      <c r="A859" s="271"/>
      <c r="B859" s="271"/>
      <c r="C859" s="27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</row>
    <row r="860" spans="1:24">
      <c r="A860" s="271"/>
      <c r="B860" s="271"/>
      <c r="C860" s="27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</row>
    <row r="861" spans="1:24">
      <c r="A861" s="271"/>
      <c r="B861" s="271"/>
      <c r="C861" s="27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</row>
    <row r="862" spans="1:24">
      <c r="A862" s="271"/>
      <c r="B862" s="271"/>
      <c r="C862" s="27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</row>
    <row r="863" spans="1:24">
      <c r="A863" s="271"/>
      <c r="B863" s="271"/>
      <c r="C863" s="27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</row>
    <row r="864" spans="1:24">
      <c r="A864" s="271"/>
      <c r="B864" s="271"/>
      <c r="C864" s="27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</row>
    <row r="865" spans="1:24">
      <c r="A865" s="271"/>
      <c r="B865" s="271"/>
      <c r="C865" s="27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</row>
    <row r="866" spans="1:24">
      <c r="A866" s="271"/>
      <c r="B866" s="271"/>
      <c r="C866" s="27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</row>
    <row r="867" spans="1:24">
      <c r="A867" s="271"/>
      <c r="B867" s="271"/>
      <c r="C867" s="27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</row>
    <row r="868" spans="1:24">
      <c r="A868" s="271"/>
      <c r="B868" s="271"/>
      <c r="C868" s="27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</row>
    <row r="869" spans="1:24">
      <c r="A869" s="271"/>
      <c r="B869" s="271"/>
      <c r="C869" s="27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</row>
    <row r="870" spans="1:24">
      <c r="A870" s="271"/>
      <c r="B870" s="271"/>
      <c r="C870" s="27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</row>
    <row r="871" spans="1:24">
      <c r="A871" s="271"/>
      <c r="B871" s="271"/>
      <c r="C871" s="27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</row>
    <row r="872" spans="1:24">
      <c r="A872" s="271"/>
      <c r="B872" s="271"/>
      <c r="C872" s="27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</row>
    <row r="873" spans="1:24">
      <c r="A873" s="271"/>
      <c r="B873" s="271"/>
      <c r="C873" s="27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</row>
    <row r="874" spans="1:24">
      <c r="A874" s="271"/>
      <c r="B874" s="271"/>
      <c r="C874" s="27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</row>
    <row r="875" spans="1:24">
      <c r="A875" s="271"/>
      <c r="B875" s="271"/>
      <c r="C875" s="27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</row>
    <row r="876" spans="1:24">
      <c r="A876" s="271"/>
      <c r="B876" s="271"/>
      <c r="C876" s="27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</row>
    <row r="877" spans="1:24">
      <c r="A877" s="271"/>
      <c r="B877" s="271"/>
      <c r="C877" s="27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</row>
    <row r="878" spans="1:24">
      <c r="A878" s="271"/>
      <c r="B878" s="271"/>
      <c r="C878" s="27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</row>
    <row r="879" spans="1:24">
      <c r="A879" s="271"/>
      <c r="B879" s="271"/>
      <c r="C879" s="27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</row>
    <row r="880" spans="1:24">
      <c r="A880" s="271"/>
      <c r="B880" s="271"/>
      <c r="C880" s="27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</row>
    <row r="881" spans="1:24">
      <c r="A881" s="271"/>
      <c r="B881" s="271"/>
      <c r="C881" s="27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</row>
    <row r="882" spans="1:24">
      <c r="A882" s="271"/>
      <c r="B882" s="271"/>
      <c r="C882" s="27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</row>
    <row r="883" spans="1:24">
      <c r="A883" s="271"/>
      <c r="B883" s="271"/>
      <c r="C883" s="27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</row>
    <row r="884" spans="1:24">
      <c r="A884" s="271"/>
      <c r="B884" s="271"/>
      <c r="C884" s="27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</row>
    <row r="885" spans="1:24">
      <c r="A885" s="271"/>
      <c r="B885" s="271"/>
      <c r="C885" s="27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</row>
    <row r="886" spans="1:24">
      <c r="A886" s="271"/>
      <c r="B886" s="271"/>
      <c r="C886" s="27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</row>
    <row r="887" spans="1:24">
      <c r="A887" s="271"/>
      <c r="B887" s="271"/>
      <c r="C887" s="27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</row>
    <row r="888" spans="1:24">
      <c r="A888" s="271"/>
      <c r="B888" s="271"/>
      <c r="C888" s="27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</row>
    <row r="889" spans="1:24">
      <c r="A889" s="271"/>
      <c r="B889" s="271"/>
      <c r="C889" s="27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</row>
    <row r="890" spans="1:24">
      <c r="A890" s="271"/>
      <c r="B890" s="271"/>
      <c r="C890" s="27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</row>
    <row r="891" spans="1:24">
      <c r="A891" s="271"/>
      <c r="B891" s="271"/>
      <c r="C891" s="27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</row>
    <row r="892" spans="1:24">
      <c r="A892" s="271"/>
      <c r="B892" s="271"/>
      <c r="C892" s="27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</row>
    <row r="893" spans="1:24">
      <c r="A893" s="271"/>
      <c r="B893" s="271"/>
      <c r="C893" s="27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</row>
    <row r="894" spans="1:24">
      <c r="A894" s="271"/>
      <c r="B894" s="271"/>
      <c r="C894" s="27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</row>
    <row r="895" spans="1:24">
      <c r="A895" s="271"/>
      <c r="B895" s="271"/>
      <c r="C895" s="27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</row>
    <row r="896" spans="1:24">
      <c r="A896" s="271"/>
      <c r="B896" s="271"/>
      <c r="C896" s="27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</row>
    <row r="897" spans="1:24">
      <c r="A897" s="271"/>
      <c r="B897" s="271"/>
      <c r="C897" s="27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</row>
    <row r="898" spans="1:24">
      <c r="A898" s="271"/>
      <c r="B898" s="271"/>
      <c r="C898" s="27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</row>
    <row r="899" spans="1:24">
      <c r="A899" s="271"/>
      <c r="B899" s="271"/>
      <c r="C899" s="27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</row>
    <row r="900" spans="1:24">
      <c r="A900" s="271"/>
      <c r="B900" s="271"/>
      <c r="C900" s="27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</row>
    <row r="901" spans="1:24">
      <c r="A901" s="271"/>
      <c r="B901" s="271"/>
      <c r="C901" s="27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</row>
    <row r="902" spans="1:24">
      <c r="A902" s="271"/>
      <c r="B902" s="271"/>
      <c r="C902" s="27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</row>
    <row r="903" spans="1:24">
      <c r="A903" s="271"/>
      <c r="B903" s="271"/>
      <c r="C903" s="27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</row>
    <row r="904" spans="1:24">
      <c r="A904" s="271"/>
      <c r="B904" s="271"/>
      <c r="C904" s="27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</row>
    <row r="905" spans="1:24">
      <c r="A905" s="271"/>
      <c r="B905" s="271"/>
      <c r="C905" s="27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</row>
    <row r="906" spans="1:24">
      <c r="A906" s="271"/>
      <c r="B906" s="271"/>
      <c r="C906" s="27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</row>
    <row r="907" spans="1:24">
      <c r="A907" s="271"/>
      <c r="B907" s="271"/>
      <c r="C907" s="27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</row>
    <row r="908" spans="1:24">
      <c r="A908" s="271"/>
      <c r="B908" s="271"/>
      <c r="C908" s="27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</row>
    <row r="909" spans="1:24">
      <c r="A909" s="271"/>
      <c r="B909" s="271"/>
      <c r="C909" s="27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</row>
    <row r="910" spans="1:24">
      <c r="A910" s="271"/>
      <c r="B910" s="271"/>
      <c r="C910" s="27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</row>
    <row r="911" spans="1:24">
      <c r="A911" s="271"/>
      <c r="B911" s="271"/>
      <c r="C911" s="27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</row>
    <row r="912" spans="1:24">
      <c r="A912" s="271"/>
      <c r="B912" s="271"/>
      <c r="C912" s="27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</row>
    <row r="913" spans="1:24">
      <c r="A913" s="271"/>
      <c r="B913" s="271"/>
      <c r="C913" s="27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</row>
    <row r="914" spans="1:24">
      <c r="A914" s="271"/>
      <c r="B914" s="271"/>
      <c r="C914" s="27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</row>
    <row r="915" spans="1:24">
      <c r="A915" s="271"/>
      <c r="B915" s="271"/>
      <c r="C915" s="27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</row>
    <row r="916" spans="1:24">
      <c r="A916" s="271"/>
      <c r="B916" s="271"/>
      <c r="C916" s="27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</row>
    <row r="917" spans="1:24">
      <c r="A917" s="271"/>
      <c r="B917" s="271"/>
      <c r="C917" s="27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</row>
    <row r="918" spans="1:24">
      <c r="A918" s="271"/>
      <c r="B918" s="271"/>
      <c r="C918" s="27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</row>
    <row r="919" spans="1:24">
      <c r="A919" s="271"/>
      <c r="B919" s="271"/>
      <c r="C919" s="27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</row>
    <row r="920" spans="1:24">
      <c r="A920" s="271"/>
      <c r="B920" s="271"/>
      <c r="C920" s="27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</row>
    <row r="921" spans="1:24">
      <c r="A921" s="271"/>
      <c r="B921" s="271"/>
      <c r="C921" s="27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</row>
    <row r="922" spans="1:24">
      <c r="A922" s="271"/>
      <c r="B922" s="271"/>
      <c r="C922" s="27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</row>
    <row r="923" spans="1:24">
      <c r="A923" s="271"/>
      <c r="B923" s="271"/>
      <c r="C923" s="27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</row>
    <row r="924" spans="1:24">
      <c r="A924" s="271"/>
      <c r="B924" s="271"/>
      <c r="C924" s="27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</row>
    <row r="925" spans="1:24">
      <c r="A925" s="271"/>
      <c r="B925" s="271"/>
      <c r="C925" s="27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</row>
    <row r="926" spans="1:24">
      <c r="A926" s="271"/>
      <c r="B926" s="271"/>
      <c r="C926" s="27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</row>
    <row r="927" spans="1:24">
      <c r="A927" s="271"/>
      <c r="B927" s="271"/>
      <c r="C927" s="27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</row>
    <row r="928" spans="1:24">
      <c r="A928" s="271"/>
      <c r="B928" s="271"/>
      <c r="C928" s="27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</row>
    <row r="929" spans="1:24">
      <c r="A929" s="271"/>
      <c r="B929" s="271"/>
      <c r="C929" s="27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</row>
    <row r="930" spans="1:24">
      <c r="A930" s="271"/>
      <c r="B930" s="271"/>
      <c r="C930" s="27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</row>
    <row r="931" spans="1:24">
      <c r="A931" s="271"/>
      <c r="B931" s="271"/>
      <c r="C931" s="27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</row>
    <row r="932" spans="1:24">
      <c r="A932" s="271"/>
      <c r="B932" s="271"/>
      <c r="C932" s="27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</row>
    <row r="933" spans="1:24">
      <c r="A933" s="271"/>
      <c r="B933" s="271"/>
      <c r="C933" s="27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</row>
    <row r="934" spans="1:24">
      <c r="A934" s="271"/>
      <c r="B934" s="271"/>
      <c r="C934" s="27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</row>
    <row r="935" spans="1:24">
      <c r="A935" s="271"/>
      <c r="B935" s="271"/>
      <c r="C935" s="27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</row>
    <row r="936" spans="1:24">
      <c r="A936" s="271"/>
      <c r="B936" s="271"/>
      <c r="C936" s="27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</row>
    <row r="937" spans="1:24">
      <c r="A937" s="271"/>
      <c r="B937" s="271"/>
      <c r="C937" s="27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</row>
    <row r="938" spans="1:24">
      <c r="A938" s="271"/>
      <c r="B938" s="271"/>
      <c r="C938" s="27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</row>
    <row r="939" spans="1:24">
      <c r="A939" s="271"/>
      <c r="B939" s="271"/>
      <c r="C939" s="27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</row>
    <row r="940" spans="1:24">
      <c r="A940" s="271"/>
      <c r="B940" s="271"/>
      <c r="C940" s="27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</row>
    <row r="941" spans="1:24">
      <c r="A941" s="271"/>
      <c r="B941" s="271"/>
      <c r="C941" s="27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</row>
    <row r="942" spans="1:24">
      <c r="A942" s="271"/>
      <c r="B942" s="271"/>
      <c r="C942" s="27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</row>
    <row r="943" spans="1:24">
      <c r="A943" s="271"/>
      <c r="B943" s="271"/>
      <c r="C943" s="27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</row>
    <row r="944" spans="1:24">
      <c r="A944" s="271"/>
      <c r="B944" s="271"/>
      <c r="C944" s="27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</row>
    <row r="945" spans="1:24">
      <c r="A945" s="271"/>
      <c r="B945" s="271"/>
      <c r="C945" s="27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</row>
    <row r="946" spans="1:24">
      <c r="A946" s="271"/>
      <c r="B946" s="271"/>
      <c r="C946" s="27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</row>
    <row r="947" spans="1:24">
      <c r="A947" s="271"/>
      <c r="B947" s="271"/>
      <c r="C947" s="27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</row>
    <row r="948" spans="1:24">
      <c r="A948" s="271"/>
      <c r="B948" s="271"/>
      <c r="C948" s="27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</row>
    <row r="949" spans="1:24">
      <c r="A949" s="271"/>
      <c r="B949" s="271"/>
      <c r="C949" s="27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</row>
    <row r="950" spans="1:24">
      <c r="A950" s="271"/>
      <c r="B950" s="271"/>
      <c r="C950" s="27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</row>
    <row r="951" spans="1:24">
      <c r="A951" s="271"/>
      <c r="B951" s="271"/>
      <c r="C951" s="27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</row>
    <row r="952" spans="1:24">
      <c r="A952" s="271"/>
      <c r="B952" s="271"/>
      <c r="C952" s="27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</row>
    <row r="953" spans="1:24">
      <c r="A953" s="271"/>
      <c r="B953" s="271"/>
      <c r="C953" s="27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</row>
    <row r="954" spans="1:24">
      <c r="A954" s="271"/>
      <c r="B954" s="271"/>
      <c r="C954" s="27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</row>
    <row r="955" spans="1:24">
      <c r="A955" s="271"/>
      <c r="B955" s="271"/>
      <c r="C955" s="27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</row>
    <row r="956" spans="1:24">
      <c r="A956" s="271"/>
      <c r="B956" s="271"/>
      <c r="C956" s="27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</row>
    <row r="957" spans="1:24">
      <c r="A957" s="271"/>
      <c r="B957" s="271"/>
      <c r="C957" s="27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</row>
    <row r="958" spans="1:24">
      <c r="A958" s="271"/>
      <c r="B958" s="271"/>
      <c r="C958" s="27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</row>
    <row r="959" spans="1:24">
      <c r="A959" s="271"/>
      <c r="B959" s="271"/>
      <c r="C959" s="27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</row>
    <row r="960" spans="1:24">
      <c r="A960" s="271"/>
      <c r="B960" s="271"/>
      <c r="C960" s="27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</row>
    <row r="961" spans="1:24">
      <c r="A961" s="271"/>
      <c r="B961" s="271"/>
      <c r="C961" s="27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</row>
    <row r="962" spans="1:24">
      <c r="A962" s="271"/>
      <c r="B962" s="271"/>
      <c r="C962" s="27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</row>
    <row r="963" spans="1:24">
      <c r="A963" s="271"/>
      <c r="B963" s="271"/>
      <c r="C963" s="27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</row>
    <row r="964" spans="1:24">
      <c r="A964" s="271"/>
      <c r="B964" s="271"/>
      <c r="C964" s="27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</row>
    <row r="965" spans="1:24">
      <c r="A965" s="271"/>
      <c r="B965" s="271"/>
      <c r="C965" s="27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</row>
    <row r="966" spans="1:24">
      <c r="A966" s="271"/>
      <c r="B966" s="271"/>
      <c r="C966" s="27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</row>
    <row r="967" spans="1:24">
      <c r="A967" s="271"/>
      <c r="B967" s="271"/>
      <c r="C967" s="27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</row>
    <row r="968" spans="1:24">
      <c r="A968" s="271"/>
      <c r="B968" s="271"/>
      <c r="C968" s="27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</row>
    <row r="969" spans="1:24">
      <c r="A969" s="271"/>
      <c r="B969" s="271"/>
      <c r="C969" s="27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</row>
    <row r="970" spans="1:24">
      <c r="A970" s="271"/>
      <c r="B970" s="271"/>
      <c r="C970" s="27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</row>
    <row r="971" spans="1:24">
      <c r="A971" s="271"/>
      <c r="B971" s="271"/>
      <c r="C971" s="27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</row>
    <row r="972" spans="1:24">
      <c r="A972" s="271"/>
      <c r="B972" s="271"/>
      <c r="C972" s="27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</row>
    <row r="973" spans="1:24">
      <c r="A973" s="271"/>
      <c r="B973" s="271"/>
      <c r="C973" s="27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</row>
    <row r="974" spans="1:24">
      <c r="A974" s="271"/>
      <c r="B974" s="271"/>
      <c r="C974" s="27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</row>
    <row r="975" spans="1:24">
      <c r="A975" s="271"/>
      <c r="B975" s="271"/>
      <c r="C975" s="27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</row>
    <row r="976" spans="1:24">
      <c r="A976" s="271"/>
      <c r="B976" s="271"/>
      <c r="C976" s="27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</row>
    <row r="977" spans="1:24">
      <c r="A977" s="271"/>
      <c r="B977" s="271"/>
      <c r="C977" s="27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</row>
    <row r="978" spans="1:24">
      <c r="A978" s="271"/>
      <c r="B978" s="271"/>
      <c r="C978" s="27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</row>
    <row r="979" spans="1:24">
      <c r="A979" s="271"/>
      <c r="B979" s="271"/>
      <c r="C979" s="27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</row>
    <row r="980" spans="1:24">
      <c r="A980" s="271"/>
      <c r="B980" s="271"/>
      <c r="C980" s="27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</row>
    <row r="981" spans="1:24">
      <c r="A981" s="271"/>
      <c r="B981" s="271"/>
      <c r="C981" s="27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</row>
  </sheetData>
  <mergeCells count="987">
    <mergeCell ref="A981:C981"/>
    <mergeCell ref="A975:C975"/>
    <mergeCell ref="A976:C976"/>
    <mergeCell ref="A977:C977"/>
    <mergeCell ref="A978:C978"/>
    <mergeCell ref="A979:C979"/>
    <mergeCell ref="A980:C980"/>
    <mergeCell ref="A969:C969"/>
    <mergeCell ref="A970:C970"/>
    <mergeCell ref="A971:C971"/>
    <mergeCell ref="A972:C972"/>
    <mergeCell ref="A973:C973"/>
    <mergeCell ref="A974:C974"/>
    <mergeCell ref="A963:C963"/>
    <mergeCell ref="A964:C964"/>
    <mergeCell ref="A965:C965"/>
    <mergeCell ref="A966:C966"/>
    <mergeCell ref="A967:C967"/>
    <mergeCell ref="A968:C968"/>
    <mergeCell ref="A957:C957"/>
    <mergeCell ref="A958:C958"/>
    <mergeCell ref="A959:C959"/>
    <mergeCell ref="A960:C960"/>
    <mergeCell ref="A961:C961"/>
    <mergeCell ref="A962:C962"/>
    <mergeCell ref="A951:C951"/>
    <mergeCell ref="A952:C952"/>
    <mergeCell ref="A953:C953"/>
    <mergeCell ref="A954:C954"/>
    <mergeCell ref="A955:C955"/>
    <mergeCell ref="A956:C956"/>
    <mergeCell ref="A945:C945"/>
    <mergeCell ref="A946:C946"/>
    <mergeCell ref="A947:C947"/>
    <mergeCell ref="A948:C948"/>
    <mergeCell ref="A949:C949"/>
    <mergeCell ref="A950:C950"/>
    <mergeCell ref="A939:C939"/>
    <mergeCell ref="A940:C940"/>
    <mergeCell ref="A941:C941"/>
    <mergeCell ref="A942:C942"/>
    <mergeCell ref="A943:C943"/>
    <mergeCell ref="A944:C944"/>
    <mergeCell ref="A933:C933"/>
    <mergeCell ref="A934:C934"/>
    <mergeCell ref="A935:C935"/>
    <mergeCell ref="A936:C936"/>
    <mergeCell ref="A937:C937"/>
    <mergeCell ref="A938:C938"/>
    <mergeCell ref="A927:C927"/>
    <mergeCell ref="A928:C928"/>
    <mergeCell ref="A929:C929"/>
    <mergeCell ref="A930:C930"/>
    <mergeCell ref="A931:C931"/>
    <mergeCell ref="A932:C932"/>
    <mergeCell ref="A921:C921"/>
    <mergeCell ref="A922:C922"/>
    <mergeCell ref="A923:C923"/>
    <mergeCell ref="A924:C924"/>
    <mergeCell ref="A925:C925"/>
    <mergeCell ref="A926:C926"/>
    <mergeCell ref="A915:C915"/>
    <mergeCell ref="A916:C916"/>
    <mergeCell ref="A917:C917"/>
    <mergeCell ref="A918:C918"/>
    <mergeCell ref="A919:C919"/>
    <mergeCell ref="A920:C920"/>
    <mergeCell ref="A909:C909"/>
    <mergeCell ref="A910:C910"/>
    <mergeCell ref="A911:C911"/>
    <mergeCell ref="A912:C912"/>
    <mergeCell ref="A913:C913"/>
    <mergeCell ref="A914:C914"/>
    <mergeCell ref="A903:C903"/>
    <mergeCell ref="A904:C904"/>
    <mergeCell ref="A905:C905"/>
    <mergeCell ref="A906:C906"/>
    <mergeCell ref="A907:C907"/>
    <mergeCell ref="A908:C908"/>
    <mergeCell ref="A897:C897"/>
    <mergeCell ref="A898:C898"/>
    <mergeCell ref="A899:C899"/>
    <mergeCell ref="A900:C900"/>
    <mergeCell ref="A901:C901"/>
    <mergeCell ref="A902:C902"/>
    <mergeCell ref="A891:C891"/>
    <mergeCell ref="A892:C892"/>
    <mergeCell ref="A893:C893"/>
    <mergeCell ref="A894:C894"/>
    <mergeCell ref="A895:C895"/>
    <mergeCell ref="A896:C896"/>
    <mergeCell ref="A885:C885"/>
    <mergeCell ref="A886:C886"/>
    <mergeCell ref="A887:C887"/>
    <mergeCell ref="A888:C888"/>
    <mergeCell ref="A889:C889"/>
    <mergeCell ref="A890:C890"/>
    <mergeCell ref="A879:C879"/>
    <mergeCell ref="A880:C880"/>
    <mergeCell ref="A881:C881"/>
    <mergeCell ref="A882:C882"/>
    <mergeCell ref="A883:C883"/>
    <mergeCell ref="A884:C884"/>
    <mergeCell ref="A873:C873"/>
    <mergeCell ref="A874:C874"/>
    <mergeCell ref="A875:C875"/>
    <mergeCell ref="A876:C876"/>
    <mergeCell ref="A877:C877"/>
    <mergeCell ref="A878:C878"/>
    <mergeCell ref="A867:C867"/>
    <mergeCell ref="A868:C868"/>
    <mergeCell ref="A869:C869"/>
    <mergeCell ref="A870:C870"/>
    <mergeCell ref="A871:C871"/>
    <mergeCell ref="A872:C872"/>
    <mergeCell ref="A861:C861"/>
    <mergeCell ref="A862:C862"/>
    <mergeCell ref="A863:C863"/>
    <mergeCell ref="A864:C864"/>
    <mergeCell ref="A865:C865"/>
    <mergeCell ref="A866:C866"/>
    <mergeCell ref="A855:C855"/>
    <mergeCell ref="A856:C856"/>
    <mergeCell ref="A857:C857"/>
    <mergeCell ref="A858:C858"/>
    <mergeCell ref="A859:C859"/>
    <mergeCell ref="A860:C860"/>
    <mergeCell ref="A849:C849"/>
    <mergeCell ref="A850:C850"/>
    <mergeCell ref="A851:C851"/>
    <mergeCell ref="A852:C852"/>
    <mergeCell ref="A853:C853"/>
    <mergeCell ref="A854:C854"/>
    <mergeCell ref="A843:C843"/>
    <mergeCell ref="A844:C844"/>
    <mergeCell ref="A845:C845"/>
    <mergeCell ref="A846:C846"/>
    <mergeCell ref="A847:C847"/>
    <mergeCell ref="A848:C848"/>
    <mergeCell ref="A837:C837"/>
    <mergeCell ref="A838:C838"/>
    <mergeCell ref="A839:C839"/>
    <mergeCell ref="A840:C840"/>
    <mergeCell ref="A841:C841"/>
    <mergeCell ref="A842:C842"/>
    <mergeCell ref="A831:C831"/>
    <mergeCell ref="A832:C832"/>
    <mergeCell ref="A833:C833"/>
    <mergeCell ref="A834:C834"/>
    <mergeCell ref="A835:C835"/>
    <mergeCell ref="A836:C836"/>
    <mergeCell ref="A825:C825"/>
    <mergeCell ref="A826:C826"/>
    <mergeCell ref="A827:C827"/>
    <mergeCell ref="A828:C828"/>
    <mergeCell ref="A829:C829"/>
    <mergeCell ref="A830:C830"/>
    <mergeCell ref="A819:C819"/>
    <mergeCell ref="A820:C820"/>
    <mergeCell ref="A821:C821"/>
    <mergeCell ref="A822:C822"/>
    <mergeCell ref="A823:C823"/>
    <mergeCell ref="A824:C824"/>
    <mergeCell ref="A813:C813"/>
    <mergeCell ref="A814:C814"/>
    <mergeCell ref="A815:C815"/>
    <mergeCell ref="A816:C816"/>
    <mergeCell ref="A817:C817"/>
    <mergeCell ref="A818:C818"/>
    <mergeCell ref="A807:C807"/>
    <mergeCell ref="A808:C808"/>
    <mergeCell ref="A809:C809"/>
    <mergeCell ref="A810:C810"/>
    <mergeCell ref="A811:C811"/>
    <mergeCell ref="A812:C812"/>
    <mergeCell ref="A801:C801"/>
    <mergeCell ref="A802:C802"/>
    <mergeCell ref="A803:C803"/>
    <mergeCell ref="A804:C804"/>
    <mergeCell ref="A805:C805"/>
    <mergeCell ref="A806:C806"/>
    <mergeCell ref="A795:C795"/>
    <mergeCell ref="A796:C796"/>
    <mergeCell ref="A797:C797"/>
    <mergeCell ref="A798:C798"/>
    <mergeCell ref="A799:C799"/>
    <mergeCell ref="A800:C800"/>
    <mergeCell ref="A789:C789"/>
    <mergeCell ref="A790:C790"/>
    <mergeCell ref="A791:C791"/>
    <mergeCell ref="A792:C792"/>
    <mergeCell ref="A793:C793"/>
    <mergeCell ref="A794:C794"/>
    <mergeCell ref="A783:C783"/>
    <mergeCell ref="A784:C784"/>
    <mergeCell ref="A785:C785"/>
    <mergeCell ref="A786:C786"/>
    <mergeCell ref="A787:C787"/>
    <mergeCell ref="A788:C788"/>
    <mergeCell ref="A777:C777"/>
    <mergeCell ref="A778:C778"/>
    <mergeCell ref="A779:C779"/>
    <mergeCell ref="A780:C780"/>
    <mergeCell ref="A781:C781"/>
    <mergeCell ref="A782:C782"/>
    <mergeCell ref="A771:C771"/>
    <mergeCell ref="A772:C772"/>
    <mergeCell ref="A773:C773"/>
    <mergeCell ref="A774:C774"/>
    <mergeCell ref="A775:C775"/>
    <mergeCell ref="A776:C776"/>
    <mergeCell ref="A765:C765"/>
    <mergeCell ref="A766:C766"/>
    <mergeCell ref="A767:C767"/>
    <mergeCell ref="A768:C768"/>
    <mergeCell ref="A769:C769"/>
    <mergeCell ref="A770:C770"/>
    <mergeCell ref="A759:C759"/>
    <mergeCell ref="A760:C760"/>
    <mergeCell ref="A761:C761"/>
    <mergeCell ref="A762:C762"/>
    <mergeCell ref="A763:C763"/>
    <mergeCell ref="A764:C764"/>
    <mergeCell ref="A753:C753"/>
    <mergeCell ref="A754:C754"/>
    <mergeCell ref="A755:C755"/>
    <mergeCell ref="A756:C756"/>
    <mergeCell ref="A757:C757"/>
    <mergeCell ref="A758:C758"/>
    <mergeCell ref="A747:C747"/>
    <mergeCell ref="A748:C748"/>
    <mergeCell ref="A749:C749"/>
    <mergeCell ref="A750:C750"/>
    <mergeCell ref="A751:C751"/>
    <mergeCell ref="A752:C752"/>
    <mergeCell ref="A741:C741"/>
    <mergeCell ref="A742:C742"/>
    <mergeCell ref="A743:C743"/>
    <mergeCell ref="A744:C744"/>
    <mergeCell ref="A745:C745"/>
    <mergeCell ref="A746:C746"/>
    <mergeCell ref="A735:C735"/>
    <mergeCell ref="A736:C736"/>
    <mergeCell ref="A737:C737"/>
    <mergeCell ref="A738:C738"/>
    <mergeCell ref="A739:C739"/>
    <mergeCell ref="A740:C740"/>
    <mergeCell ref="A729:C729"/>
    <mergeCell ref="A730:C730"/>
    <mergeCell ref="A731:C731"/>
    <mergeCell ref="A732:C732"/>
    <mergeCell ref="A733:C733"/>
    <mergeCell ref="A734:C734"/>
    <mergeCell ref="A723:C723"/>
    <mergeCell ref="A724:C724"/>
    <mergeCell ref="A725:C725"/>
    <mergeCell ref="A726:C726"/>
    <mergeCell ref="A727:C727"/>
    <mergeCell ref="A728:C728"/>
    <mergeCell ref="A717:C717"/>
    <mergeCell ref="A718:C718"/>
    <mergeCell ref="A719:C719"/>
    <mergeCell ref="A720:C720"/>
    <mergeCell ref="A721:C721"/>
    <mergeCell ref="A722:C722"/>
    <mergeCell ref="A711:C711"/>
    <mergeCell ref="A712:C712"/>
    <mergeCell ref="A713:C713"/>
    <mergeCell ref="A714:C714"/>
    <mergeCell ref="A715:C715"/>
    <mergeCell ref="A716:C716"/>
    <mergeCell ref="A705:C705"/>
    <mergeCell ref="A706:C706"/>
    <mergeCell ref="A707:C707"/>
    <mergeCell ref="A708:C708"/>
    <mergeCell ref="A709:C709"/>
    <mergeCell ref="A710:C710"/>
    <mergeCell ref="A699:C699"/>
    <mergeCell ref="A700:C700"/>
    <mergeCell ref="A701:C701"/>
    <mergeCell ref="A702:C702"/>
    <mergeCell ref="A703:C703"/>
    <mergeCell ref="A704:C704"/>
    <mergeCell ref="A693:C693"/>
    <mergeCell ref="A694:C694"/>
    <mergeCell ref="A695:C695"/>
    <mergeCell ref="A696:C696"/>
    <mergeCell ref="A697:C697"/>
    <mergeCell ref="A698:C698"/>
    <mergeCell ref="A687:C687"/>
    <mergeCell ref="A688:C688"/>
    <mergeCell ref="A689:C689"/>
    <mergeCell ref="A690:C690"/>
    <mergeCell ref="A691:C691"/>
    <mergeCell ref="A692:C692"/>
    <mergeCell ref="A681:C681"/>
    <mergeCell ref="A682:C682"/>
    <mergeCell ref="A683:C683"/>
    <mergeCell ref="A684:C684"/>
    <mergeCell ref="A685:C685"/>
    <mergeCell ref="A686:C686"/>
    <mergeCell ref="A675:C675"/>
    <mergeCell ref="A676:C676"/>
    <mergeCell ref="A677:C677"/>
    <mergeCell ref="A678:C678"/>
    <mergeCell ref="A679:C679"/>
    <mergeCell ref="A680:C680"/>
    <mergeCell ref="A669:C669"/>
    <mergeCell ref="A670:C670"/>
    <mergeCell ref="A671:C671"/>
    <mergeCell ref="A672:C672"/>
    <mergeCell ref="A673:C673"/>
    <mergeCell ref="A674:C674"/>
    <mergeCell ref="A663:C663"/>
    <mergeCell ref="A664:C664"/>
    <mergeCell ref="A665:C665"/>
    <mergeCell ref="A666:C666"/>
    <mergeCell ref="A667:C667"/>
    <mergeCell ref="A668:C668"/>
    <mergeCell ref="A657:C657"/>
    <mergeCell ref="A658:C658"/>
    <mergeCell ref="A659:C659"/>
    <mergeCell ref="A660:C660"/>
    <mergeCell ref="A661:C661"/>
    <mergeCell ref="A662:C662"/>
    <mergeCell ref="A651:C651"/>
    <mergeCell ref="A652:C652"/>
    <mergeCell ref="A653:C653"/>
    <mergeCell ref="A654:C654"/>
    <mergeCell ref="A655:C655"/>
    <mergeCell ref="A656:C656"/>
    <mergeCell ref="A645:C645"/>
    <mergeCell ref="A646:C646"/>
    <mergeCell ref="A647:C647"/>
    <mergeCell ref="A648:C648"/>
    <mergeCell ref="A649:C649"/>
    <mergeCell ref="A650:C650"/>
    <mergeCell ref="A639:C639"/>
    <mergeCell ref="A640:C640"/>
    <mergeCell ref="A641:C641"/>
    <mergeCell ref="A642:C642"/>
    <mergeCell ref="A643:C643"/>
    <mergeCell ref="A644:C644"/>
    <mergeCell ref="A633:C633"/>
    <mergeCell ref="A634:C634"/>
    <mergeCell ref="A635:C635"/>
    <mergeCell ref="A636:C636"/>
    <mergeCell ref="A637:C637"/>
    <mergeCell ref="A638:C638"/>
    <mergeCell ref="A627:C627"/>
    <mergeCell ref="A628:C628"/>
    <mergeCell ref="A629:C629"/>
    <mergeCell ref="A630:C630"/>
    <mergeCell ref="A631:C631"/>
    <mergeCell ref="A632:C632"/>
    <mergeCell ref="A621:C621"/>
    <mergeCell ref="A622:C622"/>
    <mergeCell ref="A623:C623"/>
    <mergeCell ref="A624:C624"/>
    <mergeCell ref="A625:C625"/>
    <mergeCell ref="A626:C626"/>
    <mergeCell ref="A615:C615"/>
    <mergeCell ref="A616:C616"/>
    <mergeCell ref="A617:C617"/>
    <mergeCell ref="A618:C618"/>
    <mergeCell ref="A619:C619"/>
    <mergeCell ref="A620:C620"/>
    <mergeCell ref="A609:C609"/>
    <mergeCell ref="A610:C610"/>
    <mergeCell ref="A611:C611"/>
    <mergeCell ref="A612:C612"/>
    <mergeCell ref="A613:C613"/>
    <mergeCell ref="A614:C614"/>
    <mergeCell ref="A603:C603"/>
    <mergeCell ref="A604:C604"/>
    <mergeCell ref="A605:C605"/>
    <mergeCell ref="A606:C606"/>
    <mergeCell ref="A607:C607"/>
    <mergeCell ref="A608:C608"/>
    <mergeCell ref="A597:C597"/>
    <mergeCell ref="A598:C598"/>
    <mergeCell ref="A599:C599"/>
    <mergeCell ref="A600:C600"/>
    <mergeCell ref="A601:C601"/>
    <mergeCell ref="A602:C602"/>
    <mergeCell ref="A591:C591"/>
    <mergeCell ref="A592:C592"/>
    <mergeCell ref="A593:C593"/>
    <mergeCell ref="A594:C594"/>
    <mergeCell ref="A595:C595"/>
    <mergeCell ref="A596:C596"/>
    <mergeCell ref="A585:C585"/>
    <mergeCell ref="A586:C586"/>
    <mergeCell ref="A587:C587"/>
    <mergeCell ref="A588:C588"/>
    <mergeCell ref="A589:C589"/>
    <mergeCell ref="A590:C590"/>
    <mergeCell ref="A579:C579"/>
    <mergeCell ref="A580:C580"/>
    <mergeCell ref="A581:C581"/>
    <mergeCell ref="A582:C582"/>
    <mergeCell ref="A583:C583"/>
    <mergeCell ref="A584:C584"/>
    <mergeCell ref="A573:C573"/>
    <mergeCell ref="A574:C574"/>
    <mergeCell ref="A575:C575"/>
    <mergeCell ref="A576:C576"/>
    <mergeCell ref="A577:C577"/>
    <mergeCell ref="A578:C578"/>
    <mergeCell ref="A567:C567"/>
    <mergeCell ref="A568:C568"/>
    <mergeCell ref="A569:C569"/>
    <mergeCell ref="A570:C570"/>
    <mergeCell ref="A571:C571"/>
    <mergeCell ref="A572:C572"/>
    <mergeCell ref="A561:C561"/>
    <mergeCell ref="A562:C562"/>
    <mergeCell ref="A563:C563"/>
    <mergeCell ref="A564:C564"/>
    <mergeCell ref="A565:C565"/>
    <mergeCell ref="A566:C566"/>
    <mergeCell ref="A555:C555"/>
    <mergeCell ref="A556:C556"/>
    <mergeCell ref="A557:C557"/>
    <mergeCell ref="A558:C558"/>
    <mergeCell ref="A559:C559"/>
    <mergeCell ref="A560:C560"/>
    <mergeCell ref="A549:C549"/>
    <mergeCell ref="A550:C550"/>
    <mergeCell ref="A551:C551"/>
    <mergeCell ref="A552:C552"/>
    <mergeCell ref="A553:C553"/>
    <mergeCell ref="A554:C554"/>
    <mergeCell ref="A543:C543"/>
    <mergeCell ref="A544:C544"/>
    <mergeCell ref="A545:C545"/>
    <mergeCell ref="A546:C546"/>
    <mergeCell ref="A547:C547"/>
    <mergeCell ref="A548:C548"/>
    <mergeCell ref="A537:C537"/>
    <mergeCell ref="A538:C538"/>
    <mergeCell ref="A539:C539"/>
    <mergeCell ref="A540:C540"/>
    <mergeCell ref="A541:C541"/>
    <mergeCell ref="A542:C542"/>
    <mergeCell ref="A531:C531"/>
    <mergeCell ref="A532:C532"/>
    <mergeCell ref="A533:C533"/>
    <mergeCell ref="A534:C534"/>
    <mergeCell ref="A535:C535"/>
    <mergeCell ref="A536:C536"/>
    <mergeCell ref="A525:C525"/>
    <mergeCell ref="A526:C526"/>
    <mergeCell ref="A527:C527"/>
    <mergeCell ref="A528:C528"/>
    <mergeCell ref="A529:C529"/>
    <mergeCell ref="A530:C530"/>
    <mergeCell ref="A519:C519"/>
    <mergeCell ref="A520:C520"/>
    <mergeCell ref="A521:C521"/>
    <mergeCell ref="A522:C522"/>
    <mergeCell ref="A523:C523"/>
    <mergeCell ref="A524:C524"/>
    <mergeCell ref="A513:C513"/>
    <mergeCell ref="A514:C514"/>
    <mergeCell ref="A515:C515"/>
    <mergeCell ref="A516:C516"/>
    <mergeCell ref="A517:C517"/>
    <mergeCell ref="A518:C518"/>
    <mergeCell ref="A507:C507"/>
    <mergeCell ref="A508:C508"/>
    <mergeCell ref="A509:C509"/>
    <mergeCell ref="A510:C510"/>
    <mergeCell ref="A511:C511"/>
    <mergeCell ref="A512:C512"/>
    <mergeCell ref="A501:C501"/>
    <mergeCell ref="A502:C502"/>
    <mergeCell ref="A503:C503"/>
    <mergeCell ref="A504:C504"/>
    <mergeCell ref="A505:C505"/>
    <mergeCell ref="A506:C506"/>
    <mergeCell ref="A495:C495"/>
    <mergeCell ref="A496:C496"/>
    <mergeCell ref="A497:C497"/>
    <mergeCell ref="A498:C498"/>
    <mergeCell ref="A499:C499"/>
    <mergeCell ref="A500:C500"/>
    <mergeCell ref="A489:C489"/>
    <mergeCell ref="A490:C490"/>
    <mergeCell ref="A491:C491"/>
    <mergeCell ref="A492:C492"/>
    <mergeCell ref="A493:C493"/>
    <mergeCell ref="A494:C494"/>
    <mergeCell ref="A483:C483"/>
    <mergeCell ref="A484:C484"/>
    <mergeCell ref="A485:C485"/>
    <mergeCell ref="A486:C486"/>
    <mergeCell ref="A487:C487"/>
    <mergeCell ref="A488:C488"/>
    <mergeCell ref="A477:C477"/>
    <mergeCell ref="A478:C478"/>
    <mergeCell ref="A479:C479"/>
    <mergeCell ref="A480:C480"/>
    <mergeCell ref="A481:C481"/>
    <mergeCell ref="A482:C482"/>
    <mergeCell ref="A471:C471"/>
    <mergeCell ref="A472:C472"/>
    <mergeCell ref="A473:C473"/>
    <mergeCell ref="A474:C474"/>
    <mergeCell ref="A475:C475"/>
    <mergeCell ref="A476:C476"/>
    <mergeCell ref="A465:C465"/>
    <mergeCell ref="A466:C466"/>
    <mergeCell ref="A467:C467"/>
    <mergeCell ref="A468:C468"/>
    <mergeCell ref="A469:C469"/>
    <mergeCell ref="A470:C470"/>
    <mergeCell ref="A459:C459"/>
    <mergeCell ref="A460:C460"/>
    <mergeCell ref="A461:C461"/>
    <mergeCell ref="A462:C462"/>
    <mergeCell ref="A463:C463"/>
    <mergeCell ref="A464:C464"/>
    <mergeCell ref="A453:C453"/>
    <mergeCell ref="A454:C454"/>
    <mergeCell ref="A455:C455"/>
    <mergeCell ref="A456:C456"/>
    <mergeCell ref="A457:C457"/>
    <mergeCell ref="A458:C458"/>
    <mergeCell ref="A447:C447"/>
    <mergeCell ref="A448:C448"/>
    <mergeCell ref="A449:C449"/>
    <mergeCell ref="A450:C450"/>
    <mergeCell ref="A451:C451"/>
    <mergeCell ref="A452:C452"/>
    <mergeCell ref="A441:C441"/>
    <mergeCell ref="A442:C442"/>
    <mergeCell ref="A443:C443"/>
    <mergeCell ref="A444:C444"/>
    <mergeCell ref="A445:C445"/>
    <mergeCell ref="A446:C446"/>
    <mergeCell ref="A435:C435"/>
    <mergeCell ref="A436:C436"/>
    <mergeCell ref="A437:C437"/>
    <mergeCell ref="A438:C438"/>
    <mergeCell ref="A439:C439"/>
    <mergeCell ref="A440:C440"/>
    <mergeCell ref="A429:C429"/>
    <mergeCell ref="A430:C430"/>
    <mergeCell ref="A431:C431"/>
    <mergeCell ref="A432:C432"/>
    <mergeCell ref="A433:C433"/>
    <mergeCell ref="A434:C434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3:C393"/>
    <mergeCell ref="A394:C394"/>
    <mergeCell ref="A395:C395"/>
    <mergeCell ref="A396:C396"/>
    <mergeCell ref="A397:C397"/>
    <mergeCell ref="A398:C398"/>
    <mergeCell ref="A387:C387"/>
    <mergeCell ref="A388:C388"/>
    <mergeCell ref="A389:C389"/>
    <mergeCell ref="A390:C390"/>
    <mergeCell ref="A391:C391"/>
    <mergeCell ref="A392:C392"/>
    <mergeCell ref="A381:C381"/>
    <mergeCell ref="A382:C382"/>
    <mergeCell ref="A383:C383"/>
    <mergeCell ref="A384:C384"/>
    <mergeCell ref="A385:C385"/>
    <mergeCell ref="A386:C386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39:C339"/>
    <mergeCell ref="A340:C340"/>
    <mergeCell ref="A341:C341"/>
    <mergeCell ref="A342:C342"/>
    <mergeCell ref="A343:C343"/>
    <mergeCell ref="A344:C344"/>
    <mergeCell ref="A333:C333"/>
    <mergeCell ref="A334:C334"/>
    <mergeCell ref="A335:C335"/>
    <mergeCell ref="A336:C336"/>
    <mergeCell ref="A337:C337"/>
    <mergeCell ref="A338:C338"/>
    <mergeCell ref="A327:C327"/>
    <mergeCell ref="A328:C328"/>
    <mergeCell ref="A329:C329"/>
    <mergeCell ref="A330:C330"/>
    <mergeCell ref="A331:C331"/>
    <mergeCell ref="A332:C332"/>
    <mergeCell ref="A321:C321"/>
    <mergeCell ref="A322:C322"/>
    <mergeCell ref="A323:C323"/>
    <mergeCell ref="A324:C324"/>
    <mergeCell ref="A325:C325"/>
    <mergeCell ref="A326:C326"/>
    <mergeCell ref="A315:C315"/>
    <mergeCell ref="A316:C316"/>
    <mergeCell ref="A317:C317"/>
    <mergeCell ref="A318:C318"/>
    <mergeCell ref="A319:C319"/>
    <mergeCell ref="A320:C320"/>
    <mergeCell ref="A309:C309"/>
    <mergeCell ref="A310:C310"/>
    <mergeCell ref="A311:C311"/>
    <mergeCell ref="A312:C312"/>
    <mergeCell ref="A313:C313"/>
    <mergeCell ref="A314:C314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285:C285"/>
    <mergeCell ref="A286:C286"/>
    <mergeCell ref="A287:C287"/>
    <mergeCell ref="A288:C288"/>
    <mergeCell ref="A289:C289"/>
    <mergeCell ref="A290:C290"/>
    <mergeCell ref="A279:C279"/>
    <mergeCell ref="A280:C280"/>
    <mergeCell ref="A281:C281"/>
    <mergeCell ref="A282:C282"/>
    <mergeCell ref="A283:C283"/>
    <mergeCell ref="A284:C284"/>
    <mergeCell ref="A273:C273"/>
    <mergeCell ref="A274:C274"/>
    <mergeCell ref="A275:C275"/>
    <mergeCell ref="A276:C276"/>
    <mergeCell ref="A277:C277"/>
    <mergeCell ref="A278:C278"/>
    <mergeCell ref="A267:C267"/>
    <mergeCell ref="A268:C268"/>
    <mergeCell ref="A269:C269"/>
    <mergeCell ref="A270:C270"/>
    <mergeCell ref="A271:C271"/>
    <mergeCell ref="A272:C272"/>
    <mergeCell ref="A261:C261"/>
    <mergeCell ref="A262:C262"/>
    <mergeCell ref="A263:C263"/>
    <mergeCell ref="A264:C264"/>
    <mergeCell ref="A265:C265"/>
    <mergeCell ref="A266:C266"/>
    <mergeCell ref="A255:C255"/>
    <mergeCell ref="A256:C256"/>
    <mergeCell ref="A257:C257"/>
    <mergeCell ref="A258:C258"/>
    <mergeCell ref="A259:C259"/>
    <mergeCell ref="A260:C260"/>
    <mergeCell ref="A249:C249"/>
    <mergeCell ref="A250:C250"/>
    <mergeCell ref="A251:C251"/>
    <mergeCell ref="A252:C252"/>
    <mergeCell ref="A253:C253"/>
    <mergeCell ref="A254:C254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25:C225"/>
    <mergeCell ref="A226:C226"/>
    <mergeCell ref="A227:C227"/>
    <mergeCell ref="A228:C228"/>
    <mergeCell ref="A229:C229"/>
    <mergeCell ref="A230:C230"/>
    <mergeCell ref="A219:C219"/>
    <mergeCell ref="A220:C220"/>
    <mergeCell ref="A221:C221"/>
    <mergeCell ref="A222:C222"/>
    <mergeCell ref="A223:C223"/>
    <mergeCell ref="A224:C224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195:C195"/>
    <mergeCell ref="A196:C196"/>
    <mergeCell ref="A197:C197"/>
    <mergeCell ref="A198:C198"/>
    <mergeCell ref="A199:C199"/>
    <mergeCell ref="A200:C200"/>
    <mergeCell ref="A189:C189"/>
    <mergeCell ref="A190:C190"/>
    <mergeCell ref="A191:C191"/>
    <mergeCell ref="A192:C192"/>
    <mergeCell ref="A193:C193"/>
    <mergeCell ref="A194:C194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B137"/>
    <mergeCell ref="A138:C138"/>
    <mergeCell ref="A139:B139"/>
    <mergeCell ref="A140:C140"/>
    <mergeCell ref="A129:C129"/>
    <mergeCell ref="A130:C130"/>
    <mergeCell ref="A131:C131"/>
    <mergeCell ref="A132:C132"/>
    <mergeCell ref="A133:B133"/>
    <mergeCell ref="A134:B134"/>
    <mergeCell ref="A124:B124"/>
    <mergeCell ref="C125:D125"/>
    <mergeCell ref="A126:C126"/>
    <mergeCell ref="A127:B127"/>
    <mergeCell ref="C127:D127"/>
    <mergeCell ref="A128:B128"/>
    <mergeCell ref="B118:D118"/>
    <mergeCell ref="B119:D119"/>
    <mergeCell ref="B120:D120"/>
    <mergeCell ref="C121:D121"/>
    <mergeCell ref="A122:B122"/>
    <mergeCell ref="A123:B123"/>
    <mergeCell ref="C113:D113"/>
    <mergeCell ref="A114:B114"/>
    <mergeCell ref="C114:D114"/>
    <mergeCell ref="B115:D115"/>
    <mergeCell ref="C116:D116"/>
    <mergeCell ref="A117:C117"/>
    <mergeCell ref="B107:D107"/>
    <mergeCell ref="B108:D108"/>
    <mergeCell ref="A109:C109"/>
    <mergeCell ref="B110:D110"/>
    <mergeCell ref="C111:D111"/>
    <mergeCell ref="C112:D112"/>
    <mergeCell ref="A101:C101"/>
    <mergeCell ref="A102:C102"/>
    <mergeCell ref="A103:C103"/>
    <mergeCell ref="A104:C104"/>
    <mergeCell ref="C105:D105"/>
    <mergeCell ref="A106:C106"/>
    <mergeCell ref="A95:C95"/>
    <mergeCell ref="A96:C96"/>
    <mergeCell ref="A97:C97"/>
    <mergeCell ref="A98:C98"/>
    <mergeCell ref="A99:C99"/>
    <mergeCell ref="A100:C100"/>
    <mergeCell ref="A89:C89"/>
    <mergeCell ref="A90:C90"/>
    <mergeCell ref="A91:B91"/>
    <mergeCell ref="A92:C92"/>
    <mergeCell ref="C93:D93"/>
    <mergeCell ref="B94:C94"/>
    <mergeCell ref="C83:D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B82"/>
    <mergeCell ref="C82:D82"/>
    <mergeCell ref="C71:D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C63:D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C51:D51"/>
    <mergeCell ref="A52:C52"/>
    <mergeCell ref="A41:C41"/>
    <mergeCell ref="A42:C42"/>
    <mergeCell ref="C43:D43"/>
    <mergeCell ref="A44:C44"/>
    <mergeCell ref="A45:C45"/>
    <mergeCell ref="A46:C46"/>
    <mergeCell ref="B35:D35"/>
    <mergeCell ref="C36:D36"/>
    <mergeCell ref="A37:C37"/>
    <mergeCell ref="A38:C38"/>
    <mergeCell ref="A39:C39"/>
    <mergeCell ref="A40:C40"/>
    <mergeCell ref="C29:D29"/>
    <mergeCell ref="A30:C30"/>
    <mergeCell ref="A31:C31"/>
    <mergeCell ref="A32:B32"/>
    <mergeCell ref="C33:D33"/>
    <mergeCell ref="A34:C34"/>
    <mergeCell ref="A23:C23"/>
    <mergeCell ref="C24:D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C16:D16"/>
    <mergeCell ref="U4:W4"/>
    <mergeCell ref="B7:D7"/>
    <mergeCell ref="C8:D8"/>
    <mergeCell ref="A9:C9"/>
    <mergeCell ref="A10:C10"/>
    <mergeCell ref="A1:C1"/>
    <mergeCell ref="A3:C3"/>
    <mergeCell ref="F4:H4"/>
    <mergeCell ref="I4:K4"/>
    <mergeCell ref="L4:N4"/>
    <mergeCell ref="O4:Q4"/>
    <mergeCell ref="R5:T5"/>
    <mergeCell ref="R4:T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1A078-D38B-4D28-B800-697FD79BEA30}">
  <dimension ref="A1:V897"/>
  <sheetViews>
    <sheetView tabSelected="1" topLeftCell="A49" workbookViewId="0">
      <selection activeCell="D64" sqref="D64:D65"/>
    </sheetView>
  </sheetViews>
  <sheetFormatPr defaultRowHeight="14.45"/>
  <cols>
    <col min="4" max="4" width="55.140625" bestFit="1" customWidth="1"/>
    <col min="5" max="5" width="16.7109375" bestFit="1" customWidth="1"/>
    <col min="6" max="20" width="17.85546875" customWidth="1"/>
    <col min="21" max="21" width="0.7109375" customWidth="1"/>
  </cols>
  <sheetData>
    <row r="1" spans="1:22">
      <c r="A1" s="251"/>
      <c r="B1" s="251"/>
      <c r="C1" s="251"/>
      <c r="D1" s="2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"/>
    </row>
    <row r="2" spans="1:22">
      <c r="A2" s="28"/>
      <c r="B2" s="36"/>
      <c r="C2" s="37"/>
      <c r="D2" s="37"/>
      <c r="E2" s="146"/>
      <c r="F2" s="146"/>
      <c r="G2" s="2" t="s">
        <v>0</v>
      </c>
      <c r="H2" s="79">
        <f>'Financials Detail'!H2</f>
        <v>0</v>
      </c>
      <c r="I2" s="146"/>
      <c r="J2" s="2" t="s">
        <v>0</v>
      </c>
      <c r="K2" s="79">
        <f>'Financials Detail'!K2</f>
        <v>0</v>
      </c>
      <c r="L2" s="146"/>
      <c r="M2" s="2" t="s">
        <v>0</v>
      </c>
      <c r="N2" s="79">
        <f>'Financials Detail'!N2</f>
        <v>0</v>
      </c>
      <c r="O2" s="146"/>
      <c r="P2" s="2"/>
      <c r="Q2" s="151"/>
      <c r="R2" s="146"/>
      <c r="S2" s="2" t="s">
        <v>1</v>
      </c>
      <c r="T2" s="79">
        <f>'Financials Detail'!W2</f>
        <v>0</v>
      </c>
      <c r="U2" s="7"/>
    </row>
    <row r="3" spans="1:22" ht="15" thickBot="1">
      <c r="A3" s="252"/>
      <c r="B3" s="252"/>
      <c r="C3" s="252"/>
      <c r="D3" s="29"/>
      <c r="E3" s="29"/>
      <c r="F3" s="29"/>
      <c r="G3" s="35" t="s">
        <v>2</v>
      </c>
      <c r="H3" s="34">
        <f>'Financials Detail'!H3</f>
        <v>0</v>
      </c>
      <c r="I3" s="29"/>
      <c r="J3" s="35" t="s">
        <v>2</v>
      </c>
      <c r="K3" s="34">
        <f>'Financials Detail'!K3</f>
        <v>0</v>
      </c>
      <c r="L3" s="29"/>
      <c r="M3" s="35" t="s">
        <v>2</v>
      </c>
      <c r="N3" s="34">
        <f>'Financials Detail'!N3</f>
        <v>0</v>
      </c>
      <c r="O3" s="29"/>
      <c r="P3" s="35"/>
      <c r="Q3" s="160"/>
      <c r="R3" s="29"/>
      <c r="S3" s="35" t="s">
        <v>3</v>
      </c>
      <c r="T3" s="34">
        <f>'Financials Detail'!W3</f>
        <v>0</v>
      </c>
      <c r="U3" s="7"/>
    </row>
    <row r="4" spans="1:22">
      <c r="A4" s="3"/>
      <c r="B4" s="4"/>
      <c r="C4" s="4"/>
      <c r="D4" s="5"/>
      <c r="E4" s="6"/>
      <c r="F4" s="253" t="s">
        <v>4</v>
      </c>
      <c r="G4" s="243"/>
      <c r="H4" s="244"/>
      <c r="I4" s="253" t="s">
        <v>5</v>
      </c>
      <c r="J4" s="243"/>
      <c r="K4" s="244"/>
      <c r="L4" s="253" t="s">
        <v>5</v>
      </c>
      <c r="M4" s="243"/>
      <c r="N4" s="244"/>
      <c r="O4" s="253" t="s">
        <v>6</v>
      </c>
      <c r="P4" s="243"/>
      <c r="Q4" s="244"/>
      <c r="R4" s="253" t="s">
        <v>8</v>
      </c>
      <c r="S4" s="243"/>
      <c r="T4" s="244"/>
      <c r="U4" s="7"/>
    </row>
    <row r="5" spans="1:22">
      <c r="A5" s="3"/>
      <c r="B5" s="4"/>
      <c r="C5" s="4"/>
      <c r="D5" s="5"/>
      <c r="E5" s="6"/>
      <c r="F5" s="12"/>
      <c r="G5" s="183" t="s">
        <v>9</v>
      </c>
      <c r="H5" s="149"/>
      <c r="I5" s="12"/>
      <c r="J5" s="152" t="s">
        <v>10</v>
      </c>
      <c r="K5" s="149"/>
      <c r="L5" s="12"/>
      <c r="M5" s="183" t="s">
        <v>9</v>
      </c>
      <c r="N5" s="149"/>
      <c r="O5" s="12"/>
      <c r="P5" s="183"/>
      <c r="Q5" s="149"/>
      <c r="R5" s="12"/>
      <c r="S5" s="152" t="s">
        <v>12</v>
      </c>
      <c r="T5" s="149"/>
      <c r="U5" s="7"/>
    </row>
    <row r="6" spans="1:22">
      <c r="A6" s="8"/>
      <c r="B6" s="9"/>
      <c r="C6" s="9"/>
      <c r="D6" s="10" t="s">
        <v>13</v>
      </c>
      <c r="E6" s="11" t="s">
        <v>14</v>
      </c>
      <c r="F6" s="12" t="s">
        <v>15</v>
      </c>
      <c r="G6" s="13" t="s">
        <v>16</v>
      </c>
      <c r="H6" s="14" t="s">
        <v>17</v>
      </c>
      <c r="I6" s="12" t="s">
        <v>15</v>
      </c>
      <c r="J6" s="13" t="s">
        <v>16</v>
      </c>
      <c r="K6" s="14" t="s">
        <v>17</v>
      </c>
      <c r="L6" s="12" t="s">
        <v>15</v>
      </c>
      <c r="M6" s="13" t="s">
        <v>16</v>
      </c>
      <c r="N6" s="14" t="s">
        <v>17</v>
      </c>
      <c r="O6" s="12" t="s">
        <v>15</v>
      </c>
      <c r="P6" s="13" t="s">
        <v>16</v>
      </c>
      <c r="Q6" s="14" t="s">
        <v>17</v>
      </c>
      <c r="R6" s="12" t="s">
        <v>15</v>
      </c>
      <c r="S6" s="13" t="s">
        <v>16</v>
      </c>
      <c r="T6" s="14" t="s">
        <v>17</v>
      </c>
      <c r="U6" s="7"/>
    </row>
    <row r="7" spans="1:22">
      <c r="A7" s="30" t="s">
        <v>21</v>
      </c>
      <c r="B7" s="245" t="s">
        <v>22</v>
      </c>
      <c r="C7" s="245"/>
      <c r="D7" s="246"/>
      <c r="E7" s="15" t="s">
        <v>23</v>
      </c>
      <c r="F7" s="106"/>
      <c r="G7" s="107"/>
      <c r="H7" s="108"/>
      <c r="I7" s="106"/>
      <c r="J7" s="107"/>
      <c r="K7" s="108"/>
      <c r="L7" s="106"/>
      <c r="M7" s="107"/>
      <c r="N7" s="108"/>
      <c r="O7" s="106"/>
      <c r="P7" s="107"/>
      <c r="Q7" s="108"/>
      <c r="R7" s="106"/>
      <c r="S7" s="107"/>
      <c r="T7" s="108"/>
      <c r="U7" s="7"/>
    </row>
    <row r="8" spans="1:22">
      <c r="A8" s="147"/>
      <c r="B8" s="28"/>
      <c r="C8" s="247" t="s">
        <v>24</v>
      </c>
      <c r="D8" s="248"/>
      <c r="E8" s="19" t="s">
        <v>177</v>
      </c>
      <c r="F8" s="103">
        <f>'Financials Detail'!F14</f>
        <v>0</v>
      </c>
      <c r="G8" s="104">
        <f>'Financials Detail'!G14</f>
        <v>0</v>
      </c>
      <c r="H8" s="105">
        <f>'Financials Detail'!H14</f>
        <v>0</v>
      </c>
      <c r="I8" s="103">
        <f>'Financials Detail'!I14</f>
        <v>0</v>
      </c>
      <c r="J8" s="104">
        <f>'Financials Detail'!J14</f>
        <v>0</v>
      </c>
      <c r="K8" s="105">
        <f>'Financials Detail'!K14</f>
        <v>0</v>
      </c>
      <c r="L8" s="103">
        <f>'Financials Detail'!L14</f>
        <v>0</v>
      </c>
      <c r="M8" s="104">
        <f>'Financials Detail'!M14</f>
        <v>0</v>
      </c>
      <c r="N8" s="105">
        <f>'Financials Detail'!N14</f>
        <v>0</v>
      </c>
      <c r="O8" s="103">
        <f>'Financials Detail'!O14</f>
        <v>0</v>
      </c>
      <c r="P8" s="104">
        <f>'Financials Detail'!P14</f>
        <v>0</v>
      </c>
      <c r="Q8" s="105">
        <f>'Financials Detail'!Q14</f>
        <v>0</v>
      </c>
      <c r="R8" s="103">
        <f>'Financials Detail'!U14</f>
        <v>0</v>
      </c>
      <c r="S8" s="104">
        <f>'Financials Detail'!V14</f>
        <v>0</v>
      </c>
      <c r="T8" s="105">
        <f>'Financials Detail'!W14</f>
        <v>0</v>
      </c>
      <c r="U8" s="7"/>
    </row>
    <row r="9" spans="1:22">
      <c r="A9" s="147"/>
      <c r="B9" s="28"/>
      <c r="C9" s="261" t="s">
        <v>32</v>
      </c>
      <c r="D9" s="262"/>
      <c r="E9" s="19" t="s">
        <v>178</v>
      </c>
      <c r="F9" s="103">
        <f>'Financials Detail'!F22</f>
        <v>0</v>
      </c>
      <c r="G9" s="104">
        <f>'Financials Detail'!G22</f>
        <v>0</v>
      </c>
      <c r="H9" s="105">
        <f>'Financials Detail'!H22</f>
        <v>0</v>
      </c>
      <c r="I9" s="103">
        <f>'Financials Detail'!I22</f>
        <v>0</v>
      </c>
      <c r="J9" s="104">
        <f>'Financials Detail'!J22</f>
        <v>0</v>
      </c>
      <c r="K9" s="105">
        <f>'Financials Detail'!K22</f>
        <v>0</v>
      </c>
      <c r="L9" s="103">
        <f>'Financials Detail'!L22</f>
        <v>0</v>
      </c>
      <c r="M9" s="104">
        <f>'Financials Detail'!M22</f>
        <v>0</v>
      </c>
      <c r="N9" s="105">
        <f>'Financials Detail'!N22</f>
        <v>0</v>
      </c>
      <c r="O9" s="103">
        <f>'Financials Detail'!O22</f>
        <v>0</v>
      </c>
      <c r="P9" s="104">
        <f>'Financials Detail'!P22</f>
        <v>0</v>
      </c>
      <c r="Q9" s="105">
        <f>'Financials Detail'!Q22</f>
        <v>0</v>
      </c>
      <c r="R9" s="103">
        <f>'Financials Detail'!U22</f>
        <v>0</v>
      </c>
      <c r="S9" s="104">
        <f>'Financials Detail'!V22</f>
        <v>0</v>
      </c>
      <c r="T9" s="105">
        <f>'Financials Detail'!W22</f>
        <v>0</v>
      </c>
      <c r="U9" s="7"/>
    </row>
    <row r="10" spans="1:22">
      <c r="A10" s="144"/>
      <c r="B10" s="28"/>
      <c r="C10" s="247" t="s">
        <v>41</v>
      </c>
      <c r="D10" s="248"/>
      <c r="E10" s="19" t="s">
        <v>179</v>
      </c>
      <c r="F10" s="103">
        <f>'Financials Detail'!F27</f>
        <v>0</v>
      </c>
      <c r="G10" s="104">
        <f>'Financials Detail'!G27</f>
        <v>0</v>
      </c>
      <c r="H10" s="105">
        <f>'Financials Detail'!H27</f>
        <v>0</v>
      </c>
      <c r="I10" s="103">
        <f>'Financials Detail'!I27</f>
        <v>0</v>
      </c>
      <c r="J10" s="104">
        <f>'Financials Detail'!J27</f>
        <v>0</v>
      </c>
      <c r="K10" s="105">
        <f>'Financials Detail'!K27</f>
        <v>0</v>
      </c>
      <c r="L10" s="103">
        <f>'Financials Detail'!L27</f>
        <v>0</v>
      </c>
      <c r="M10" s="104">
        <f>'Financials Detail'!M27</f>
        <v>0</v>
      </c>
      <c r="N10" s="105">
        <f>'Financials Detail'!N27</f>
        <v>0</v>
      </c>
      <c r="O10" s="103">
        <f>'Financials Detail'!O27</f>
        <v>0</v>
      </c>
      <c r="P10" s="104">
        <f>'Financials Detail'!P27</f>
        <v>0</v>
      </c>
      <c r="Q10" s="105">
        <f>'Financials Detail'!Q27</f>
        <v>0</v>
      </c>
      <c r="R10" s="103">
        <f>'Financials Detail'!U27</f>
        <v>0</v>
      </c>
      <c r="S10" s="104">
        <f>'Financials Detail'!V27</f>
        <v>0</v>
      </c>
      <c r="T10" s="105">
        <f>'Financials Detail'!W27</f>
        <v>0</v>
      </c>
      <c r="U10" s="7"/>
    </row>
    <row r="11" spans="1:22" ht="15" thickBot="1">
      <c r="A11" s="144"/>
      <c r="B11" s="28"/>
      <c r="C11" s="247" t="s">
        <v>47</v>
      </c>
      <c r="D11" s="248"/>
      <c r="E11" s="19" t="s">
        <v>180</v>
      </c>
      <c r="F11" s="103">
        <f>'Financials Detail'!F31</f>
        <v>0</v>
      </c>
      <c r="G11" s="104">
        <f>'Financials Detail'!G31</f>
        <v>0</v>
      </c>
      <c r="H11" s="105">
        <f>'Financials Detail'!H31</f>
        <v>0</v>
      </c>
      <c r="I11" s="103">
        <f>'Financials Detail'!I31</f>
        <v>0</v>
      </c>
      <c r="J11" s="104">
        <f>'Financials Detail'!J31</f>
        <v>0</v>
      </c>
      <c r="K11" s="105">
        <f>'Financials Detail'!K31</f>
        <v>0</v>
      </c>
      <c r="L11" s="103">
        <f>'Financials Detail'!L31</f>
        <v>0</v>
      </c>
      <c r="M11" s="104">
        <f>'Financials Detail'!M31</f>
        <v>0</v>
      </c>
      <c r="N11" s="105">
        <f>'Financials Detail'!N31</f>
        <v>0</v>
      </c>
      <c r="O11" s="103">
        <f>'Financials Detail'!O31</f>
        <v>0</v>
      </c>
      <c r="P11" s="104">
        <f>'Financials Detail'!P31</f>
        <v>0</v>
      </c>
      <c r="Q11" s="105">
        <f>'Financials Detail'!Q31</f>
        <v>0</v>
      </c>
      <c r="R11" s="103">
        <f>'Financials Detail'!U31</f>
        <v>0</v>
      </c>
      <c r="S11" s="104">
        <f>'Financials Detail'!V31</f>
        <v>0</v>
      </c>
      <c r="T11" s="105">
        <f>'Financials Detail'!W31</f>
        <v>0</v>
      </c>
      <c r="U11" s="7"/>
    </row>
    <row r="12" spans="1:22" s="46" customFormat="1" ht="15.6" thickTop="1" thickBot="1">
      <c r="A12" s="39"/>
      <c r="B12" s="40"/>
      <c r="C12" s="265" t="s">
        <v>51</v>
      </c>
      <c r="D12" s="266"/>
      <c r="E12" s="41" t="s">
        <v>23</v>
      </c>
      <c r="F12" s="58">
        <f>'Financials Detail'!F33</f>
        <v>0</v>
      </c>
      <c r="G12" s="58">
        <f>'Financials Detail'!G33</f>
        <v>0</v>
      </c>
      <c r="H12" s="58">
        <f>'Financials Detail'!H33</f>
        <v>0</v>
      </c>
      <c r="I12" s="58">
        <f>'Financials Detail'!I33</f>
        <v>0</v>
      </c>
      <c r="J12" s="58">
        <f>'Financials Detail'!J33</f>
        <v>0</v>
      </c>
      <c r="K12" s="58">
        <f>'Financials Detail'!K33</f>
        <v>0</v>
      </c>
      <c r="L12" s="58">
        <f>'Financials Detail'!L33</f>
        <v>0</v>
      </c>
      <c r="M12" s="58">
        <f>'Financials Detail'!M33</f>
        <v>0</v>
      </c>
      <c r="N12" s="58">
        <f>'Financials Detail'!N33</f>
        <v>0</v>
      </c>
      <c r="O12" s="58">
        <f>'Financials Detail'!O33</f>
        <v>0</v>
      </c>
      <c r="P12" s="58">
        <f>'Financials Detail'!P33</f>
        <v>0</v>
      </c>
      <c r="Q12" s="58">
        <f>'Financials Detail'!Q33</f>
        <v>0</v>
      </c>
      <c r="R12" s="58">
        <f>'Financials Detail'!U33</f>
        <v>0</v>
      </c>
      <c r="S12" s="58">
        <f>'Financials Detail'!V33</f>
        <v>0</v>
      </c>
      <c r="T12" s="58">
        <f>'Financials Detail'!W33</f>
        <v>0</v>
      </c>
      <c r="U12" s="44"/>
      <c r="V12" s="45"/>
    </row>
    <row r="13" spans="1:22" ht="15" thickTop="1">
      <c r="A13" s="144"/>
      <c r="B13" s="145"/>
      <c r="C13" s="145"/>
      <c r="D13" s="27"/>
      <c r="E13" s="16" t="s">
        <v>23</v>
      </c>
      <c r="F13" s="90"/>
      <c r="G13" s="91"/>
      <c r="H13" s="92"/>
      <c r="I13" s="90"/>
      <c r="J13" s="91"/>
      <c r="K13" s="92"/>
      <c r="L13" s="90"/>
      <c r="M13" s="91"/>
      <c r="N13" s="92"/>
      <c r="O13" s="90"/>
      <c r="P13" s="91"/>
      <c r="Q13" s="92"/>
      <c r="R13" s="90"/>
      <c r="S13" s="91"/>
      <c r="T13" s="92"/>
      <c r="U13" s="7"/>
    </row>
    <row r="14" spans="1:22">
      <c r="A14" s="30" t="s">
        <v>52</v>
      </c>
      <c r="B14" s="251" t="s">
        <v>53</v>
      </c>
      <c r="C14" s="251"/>
      <c r="D14" s="267"/>
      <c r="E14" s="16" t="s">
        <v>23</v>
      </c>
      <c r="F14" s="93"/>
      <c r="G14" s="94"/>
      <c r="H14" s="95"/>
      <c r="I14" s="93"/>
      <c r="J14" s="94"/>
      <c r="K14" s="95"/>
      <c r="L14" s="93"/>
      <c r="M14" s="94"/>
      <c r="N14" s="95"/>
      <c r="O14" s="93"/>
      <c r="P14" s="94"/>
      <c r="Q14" s="95"/>
      <c r="R14" s="93"/>
      <c r="S14" s="94"/>
      <c r="T14" s="95"/>
      <c r="U14" s="7"/>
    </row>
    <row r="15" spans="1:22">
      <c r="A15" s="144"/>
      <c r="B15" s="28"/>
      <c r="C15" s="247" t="s">
        <v>54</v>
      </c>
      <c r="D15" s="248"/>
      <c r="E15" s="19" t="s">
        <v>181</v>
      </c>
      <c r="F15" s="103">
        <f>'Financials Detail'!F41</f>
        <v>0</v>
      </c>
      <c r="G15" s="104">
        <f>'Financials Detail'!G41</f>
        <v>0</v>
      </c>
      <c r="H15" s="105">
        <f>'Financials Detail'!H41</f>
        <v>0</v>
      </c>
      <c r="I15" s="103">
        <f>'Financials Detail'!I41</f>
        <v>0</v>
      </c>
      <c r="J15" s="104">
        <f>'Financials Detail'!J41</f>
        <v>0</v>
      </c>
      <c r="K15" s="105">
        <f>'Financials Detail'!K41</f>
        <v>0</v>
      </c>
      <c r="L15" s="103">
        <f>'Financials Detail'!L41</f>
        <v>0</v>
      </c>
      <c r="M15" s="104">
        <f>'Financials Detail'!M41</f>
        <v>0</v>
      </c>
      <c r="N15" s="105">
        <f>'Financials Detail'!N41</f>
        <v>0</v>
      </c>
      <c r="O15" s="103">
        <f>'Financials Detail'!O41</f>
        <v>0</v>
      </c>
      <c r="P15" s="104">
        <f>'Financials Detail'!P41</f>
        <v>0</v>
      </c>
      <c r="Q15" s="105">
        <f>'Financials Detail'!Q41</f>
        <v>0</v>
      </c>
      <c r="R15" s="103">
        <f>'Financials Detail'!U41</f>
        <v>0</v>
      </c>
      <c r="S15" s="104">
        <f>'Financials Detail'!V41</f>
        <v>0</v>
      </c>
      <c r="T15" s="105">
        <f>'Financials Detail'!W41</f>
        <v>0</v>
      </c>
      <c r="U15" s="7"/>
    </row>
    <row r="16" spans="1:22">
      <c r="A16" s="144"/>
      <c r="B16" s="28"/>
      <c r="C16" s="247" t="s">
        <v>60</v>
      </c>
      <c r="D16" s="248"/>
      <c r="E16" s="18" t="s">
        <v>182</v>
      </c>
      <c r="F16" s="103">
        <f>'Financials Detail'!F49</f>
        <v>0</v>
      </c>
      <c r="G16" s="104">
        <f>'Financials Detail'!G49</f>
        <v>0</v>
      </c>
      <c r="H16" s="105">
        <f>'Financials Detail'!H49</f>
        <v>0</v>
      </c>
      <c r="I16" s="103">
        <f>'Financials Detail'!I49</f>
        <v>0</v>
      </c>
      <c r="J16" s="104">
        <f>'Financials Detail'!J49</f>
        <v>0</v>
      </c>
      <c r="K16" s="105">
        <f>'Financials Detail'!K49</f>
        <v>0</v>
      </c>
      <c r="L16" s="103">
        <f>'Financials Detail'!L49</f>
        <v>0</v>
      </c>
      <c r="M16" s="104">
        <f>'Financials Detail'!M49</f>
        <v>0</v>
      </c>
      <c r="N16" s="105">
        <f>'Financials Detail'!N49</f>
        <v>0</v>
      </c>
      <c r="O16" s="103">
        <f>'Financials Detail'!O49</f>
        <v>0</v>
      </c>
      <c r="P16" s="104">
        <f>'Financials Detail'!P49</f>
        <v>0</v>
      </c>
      <c r="Q16" s="105">
        <f>'Financials Detail'!Q49</f>
        <v>0</v>
      </c>
      <c r="R16" s="103">
        <f>'Financials Detail'!U49</f>
        <v>0</v>
      </c>
      <c r="S16" s="104">
        <f>'Financials Detail'!V49</f>
        <v>0</v>
      </c>
      <c r="T16" s="105">
        <f>'Financials Detail'!W49</f>
        <v>0</v>
      </c>
      <c r="U16" s="7"/>
    </row>
    <row r="17" spans="1:21">
      <c r="A17" s="144"/>
      <c r="B17" s="42"/>
      <c r="C17" s="264" t="s">
        <v>67</v>
      </c>
      <c r="D17" s="248"/>
      <c r="E17" s="19" t="s">
        <v>183</v>
      </c>
      <c r="F17" s="103">
        <f>'Financials Detail'!F61</f>
        <v>0</v>
      </c>
      <c r="G17" s="104">
        <f>'Financials Detail'!G61</f>
        <v>0</v>
      </c>
      <c r="H17" s="105">
        <f>'Financials Detail'!H61</f>
        <v>0</v>
      </c>
      <c r="I17" s="103">
        <f>'Financials Detail'!I61</f>
        <v>0</v>
      </c>
      <c r="J17" s="104">
        <f>'Financials Detail'!J61</f>
        <v>0</v>
      </c>
      <c r="K17" s="105">
        <f>'Financials Detail'!K61</f>
        <v>0</v>
      </c>
      <c r="L17" s="103">
        <f>'Financials Detail'!L61</f>
        <v>0</v>
      </c>
      <c r="M17" s="104">
        <f>'Financials Detail'!M61</f>
        <v>0</v>
      </c>
      <c r="N17" s="105">
        <f>'Financials Detail'!N61</f>
        <v>0</v>
      </c>
      <c r="O17" s="103">
        <f>'Financials Detail'!O61</f>
        <v>0</v>
      </c>
      <c r="P17" s="104">
        <f>'Financials Detail'!P61</f>
        <v>0</v>
      </c>
      <c r="Q17" s="105">
        <f>'Financials Detail'!Q61</f>
        <v>0</v>
      </c>
      <c r="R17" s="103">
        <f>'Financials Detail'!U61</f>
        <v>0</v>
      </c>
      <c r="S17" s="104">
        <f>'Financials Detail'!V61</f>
        <v>0</v>
      </c>
      <c r="T17" s="105">
        <f>'Financials Detail'!W61</f>
        <v>0</v>
      </c>
      <c r="U17" s="7"/>
    </row>
    <row r="18" spans="1:21">
      <c r="A18" s="144"/>
      <c r="B18" s="28"/>
      <c r="C18" s="247" t="s">
        <v>87</v>
      </c>
      <c r="D18" s="248"/>
      <c r="E18" s="19" t="s">
        <v>184</v>
      </c>
      <c r="F18" s="103">
        <f>'Financials Detail'!F69</f>
        <v>0</v>
      </c>
      <c r="G18" s="104">
        <f>'Financials Detail'!G69</f>
        <v>0</v>
      </c>
      <c r="H18" s="105">
        <f>'Financials Detail'!H69</f>
        <v>0</v>
      </c>
      <c r="I18" s="103">
        <f>'Financials Detail'!I69</f>
        <v>0</v>
      </c>
      <c r="J18" s="104">
        <f>'Financials Detail'!J69</f>
        <v>0</v>
      </c>
      <c r="K18" s="105">
        <f>'Financials Detail'!K69</f>
        <v>0</v>
      </c>
      <c r="L18" s="103">
        <f>'Financials Detail'!L69</f>
        <v>0</v>
      </c>
      <c r="M18" s="104">
        <f>'Financials Detail'!M69</f>
        <v>0</v>
      </c>
      <c r="N18" s="105">
        <f>'Financials Detail'!N69</f>
        <v>0</v>
      </c>
      <c r="O18" s="103">
        <f>'Financials Detail'!O69</f>
        <v>0</v>
      </c>
      <c r="P18" s="104">
        <f>'Financials Detail'!P69</f>
        <v>0</v>
      </c>
      <c r="Q18" s="105">
        <f>'Financials Detail'!Q69</f>
        <v>0</v>
      </c>
      <c r="R18" s="103">
        <f>'Financials Detail'!U69</f>
        <v>0</v>
      </c>
      <c r="S18" s="104">
        <f>'Financials Detail'!V69</f>
        <v>0</v>
      </c>
      <c r="T18" s="105">
        <f>'Financials Detail'!W69</f>
        <v>0</v>
      </c>
      <c r="U18" s="7"/>
    </row>
    <row r="19" spans="1:21">
      <c r="A19" s="144"/>
      <c r="B19" s="28"/>
      <c r="C19" s="247" t="s">
        <v>94</v>
      </c>
      <c r="D19" s="248"/>
      <c r="E19" s="19" t="s">
        <v>185</v>
      </c>
      <c r="F19" s="103">
        <f>'Financials Detail'!F81</f>
        <v>0</v>
      </c>
      <c r="G19" s="104">
        <f>'Financials Detail'!G81</f>
        <v>0</v>
      </c>
      <c r="H19" s="105">
        <f>'Financials Detail'!H81</f>
        <v>0</v>
      </c>
      <c r="I19" s="103">
        <f>'Financials Detail'!I81</f>
        <v>0</v>
      </c>
      <c r="J19" s="104">
        <f>'Financials Detail'!J81</f>
        <v>0</v>
      </c>
      <c r="K19" s="105">
        <f>'Financials Detail'!K81</f>
        <v>0</v>
      </c>
      <c r="L19" s="103">
        <f>'Financials Detail'!L81</f>
        <v>0</v>
      </c>
      <c r="M19" s="104">
        <f>'Financials Detail'!M81</f>
        <v>0</v>
      </c>
      <c r="N19" s="105">
        <f>'Financials Detail'!N81</f>
        <v>0</v>
      </c>
      <c r="O19" s="103">
        <f>'Financials Detail'!O81</f>
        <v>0</v>
      </c>
      <c r="P19" s="104">
        <f>'Financials Detail'!P81</f>
        <v>0</v>
      </c>
      <c r="Q19" s="105">
        <f>'Financials Detail'!Q81</f>
        <v>0</v>
      </c>
      <c r="R19" s="103">
        <f>'Financials Detail'!U81</f>
        <v>0</v>
      </c>
      <c r="S19" s="104">
        <f>'Financials Detail'!V81</f>
        <v>0</v>
      </c>
      <c r="T19" s="105">
        <f>'Financials Detail'!W81</f>
        <v>0</v>
      </c>
      <c r="U19" s="7"/>
    </row>
    <row r="20" spans="1:21">
      <c r="A20" s="144"/>
      <c r="B20" s="28"/>
      <c r="C20" s="261" t="s">
        <v>106</v>
      </c>
      <c r="D20" s="262"/>
      <c r="E20" s="19" t="s">
        <v>186</v>
      </c>
      <c r="F20" s="103">
        <f>'Financials Detail'!F91</f>
        <v>0</v>
      </c>
      <c r="G20" s="104">
        <f>'Financials Detail'!G91</f>
        <v>0</v>
      </c>
      <c r="H20" s="105">
        <f>'Financials Detail'!H91</f>
        <v>0</v>
      </c>
      <c r="I20" s="103">
        <f>'Financials Detail'!I91</f>
        <v>0</v>
      </c>
      <c r="J20" s="104">
        <f>'Financials Detail'!J91</f>
        <v>0</v>
      </c>
      <c r="K20" s="105">
        <f>'Financials Detail'!K91</f>
        <v>0</v>
      </c>
      <c r="L20" s="103">
        <f>'Financials Detail'!L91</f>
        <v>0</v>
      </c>
      <c r="M20" s="104">
        <f>'Financials Detail'!M91</f>
        <v>0</v>
      </c>
      <c r="N20" s="105">
        <f>'Financials Detail'!N91</f>
        <v>0</v>
      </c>
      <c r="O20" s="103">
        <f>'Financials Detail'!O91</f>
        <v>0</v>
      </c>
      <c r="P20" s="104">
        <f>'Financials Detail'!P91</f>
        <v>0</v>
      </c>
      <c r="Q20" s="105">
        <f>'Financials Detail'!Q91</f>
        <v>0</v>
      </c>
      <c r="R20" s="103">
        <f>'Financials Detail'!U91</f>
        <v>0</v>
      </c>
      <c r="S20" s="104">
        <f>'Financials Detail'!V91</f>
        <v>0</v>
      </c>
      <c r="T20" s="105">
        <f>'Financials Detail'!W91</f>
        <v>0</v>
      </c>
      <c r="U20" s="7"/>
    </row>
    <row r="21" spans="1:21" ht="15" thickBot="1">
      <c r="A21" s="144"/>
      <c r="B21" s="28"/>
      <c r="C21" s="247" t="s">
        <v>116</v>
      </c>
      <c r="D21" s="248"/>
      <c r="E21" s="19" t="s">
        <v>187</v>
      </c>
      <c r="F21" s="103">
        <f>'Financials Detail'!F103</f>
        <v>0</v>
      </c>
      <c r="G21" s="104">
        <f>'Financials Detail'!G103</f>
        <v>0</v>
      </c>
      <c r="H21" s="105">
        <f>'Financials Detail'!H103</f>
        <v>0</v>
      </c>
      <c r="I21" s="103">
        <f>'Financials Detail'!I103</f>
        <v>0</v>
      </c>
      <c r="J21" s="104">
        <f>'Financials Detail'!J103</f>
        <v>0</v>
      </c>
      <c r="K21" s="105">
        <f>'Financials Detail'!K103</f>
        <v>0</v>
      </c>
      <c r="L21" s="103">
        <f>'Financials Detail'!L103</f>
        <v>0</v>
      </c>
      <c r="M21" s="104">
        <f>'Financials Detail'!M103</f>
        <v>0</v>
      </c>
      <c r="N21" s="105">
        <f>'Financials Detail'!N103</f>
        <v>0</v>
      </c>
      <c r="O21" s="103">
        <f>'Financials Detail'!O103</f>
        <v>0</v>
      </c>
      <c r="P21" s="104">
        <f>'Financials Detail'!P103</f>
        <v>0</v>
      </c>
      <c r="Q21" s="105">
        <f>'Financials Detail'!Q103</f>
        <v>0</v>
      </c>
      <c r="R21" s="103">
        <f>'Financials Detail'!U103</f>
        <v>0</v>
      </c>
      <c r="S21" s="104">
        <f>'Financials Detail'!V103</f>
        <v>0</v>
      </c>
      <c r="T21" s="105">
        <f>'Financials Detail'!W103</f>
        <v>0</v>
      </c>
      <c r="U21" s="7"/>
    </row>
    <row r="22" spans="1:21" s="46" customFormat="1" ht="15.6" thickTop="1" thickBot="1">
      <c r="A22" s="39"/>
      <c r="B22" s="40"/>
      <c r="C22" s="265" t="s">
        <v>133</v>
      </c>
      <c r="D22" s="266"/>
      <c r="E22" s="41" t="s">
        <v>23</v>
      </c>
      <c r="F22" s="58">
        <f>'Financials Detail'!F105</f>
        <v>0</v>
      </c>
      <c r="G22" s="88">
        <f>'Financials Detail'!G105</f>
        <v>0</v>
      </c>
      <c r="H22" s="89">
        <f>'Financials Detail'!H105</f>
        <v>0</v>
      </c>
      <c r="I22" s="58">
        <f>'Financials Detail'!I105</f>
        <v>0</v>
      </c>
      <c r="J22" s="88">
        <f>'Financials Detail'!J105</f>
        <v>0</v>
      </c>
      <c r="K22" s="89">
        <f>'Financials Detail'!K105</f>
        <v>0</v>
      </c>
      <c r="L22" s="58">
        <f>'Financials Detail'!L105</f>
        <v>0</v>
      </c>
      <c r="M22" s="88">
        <f>'Financials Detail'!M105</f>
        <v>0</v>
      </c>
      <c r="N22" s="89">
        <f>'Financials Detail'!N105</f>
        <v>0</v>
      </c>
      <c r="O22" s="58">
        <f>'Financials Detail'!O105</f>
        <v>0</v>
      </c>
      <c r="P22" s="88">
        <f>'Financials Detail'!P105</f>
        <v>0</v>
      </c>
      <c r="Q22" s="89">
        <f>'Financials Detail'!Q105</f>
        <v>0</v>
      </c>
      <c r="R22" s="58">
        <f>'Financials Detail'!U105</f>
        <v>0</v>
      </c>
      <c r="S22" s="88">
        <f>'Financials Detail'!V105</f>
        <v>0</v>
      </c>
      <c r="T22" s="89">
        <f>'Financials Detail'!W105</f>
        <v>0</v>
      </c>
      <c r="U22" s="44"/>
    </row>
    <row r="23" spans="1:21" ht="15" thickTop="1">
      <c r="A23" s="263"/>
      <c r="B23" s="264"/>
      <c r="C23" s="264"/>
      <c r="D23" s="27"/>
      <c r="E23" s="16"/>
      <c r="F23" s="90"/>
      <c r="G23" s="91"/>
      <c r="H23" s="92"/>
      <c r="I23" s="90"/>
      <c r="J23" s="91"/>
      <c r="K23" s="92"/>
      <c r="L23" s="90"/>
      <c r="M23" s="91"/>
      <c r="N23" s="92"/>
      <c r="O23" s="90"/>
      <c r="P23" s="91"/>
      <c r="Q23" s="92"/>
      <c r="R23" s="90"/>
      <c r="S23" s="91"/>
      <c r="T23" s="92"/>
      <c r="U23" s="7"/>
    </row>
    <row r="24" spans="1:21" ht="15" thickBot="1">
      <c r="A24" s="30"/>
      <c r="B24" s="251"/>
      <c r="C24" s="251"/>
      <c r="D24" s="267"/>
      <c r="E24" s="16" t="s">
        <v>23</v>
      </c>
      <c r="F24" s="93"/>
      <c r="G24" s="94"/>
      <c r="H24" s="95"/>
      <c r="I24" s="93"/>
      <c r="J24" s="94"/>
      <c r="K24" s="95"/>
      <c r="L24" s="93"/>
      <c r="M24" s="94"/>
      <c r="N24" s="95"/>
      <c r="O24" s="93"/>
      <c r="P24" s="94"/>
      <c r="Q24" s="95"/>
      <c r="R24" s="93"/>
      <c r="S24" s="94"/>
      <c r="T24" s="95"/>
      <c r="U24" s="7"/>
    </row>
    <row r="25" spans="1:21" s="110" customFormat="1" ht="40.5" customHeight="1" thickTop="1" thickBot="1">
      <c r="A25" s="111" t="s">
        <v>134</v>
      </c>
      <c r="B25" s="277" t="s">
        <v>188</v>
      </c>
      <c r="C25" s="277"/>
      <c r="D25" s="278"/>
      <c r="E25" s="112" t="s">
        <v>23</v>
      </c>
      <c r="F25" s="113">
        <f>'Financials Detail'!F108</f>
        <v>0</v>
      </c>
      <c r="G25" s="114">
        <f>'Financials Detail'!G108</f>
        <v>0</v>
      </c>
      <c r="H25" s="115">
        <f>'Financials Detail'!H108</f>
        <v>0</v>
      </c>
      <c r="I25" s="113">
        <f>'Financials Detail'!I108</f>
        <v>0</v>
      </c>
      <c r="J25" s="114">
        <f>'Financials Detail'!J108</f>
        <v>0</v>
      </c>
      <c r="K25" s="115">
        <f>'Financials Detail'!K108</f>
        <v>0</v>
      </c>
      <c r="L25" s="113">
        <f>'Financials Detail'!L108</f>
        <v>0</v>
      </c>
      <c r="M25" s="114">
        <f>'Financials Detail'!M108</f>
        <v>0</v>
      </c>
      <c r="N25" s="115">
        <f>'Financials Detail'!N108</f>
        <v>0</v>
      </c>
      <c r="O25" s="113">
        <f>'Financials Detail'!O108</f>
        <v>0</v>
      </c>
      <c r="P25" s="114">
        <f>'Financials Detail'!P108</f>
        <v>0</v>
      </c>
      <c r="Q25" s="115">
        <f>'Financials Detail'!Q108</f>
        <v>0</v>
      </c>
      <c r="R25" s="113">
        <f>'Financials Detail'!U108</f>
        <v>0</v>
      </c>
      <c r="S25" s="114">
        <f>'Financials Detail'!V108</f>
        <v>0</v>
      </c>
      <c r="T25" s="115">
        <f>'Financials Detail'!W108</f>
        <v>0</v>
      </c>
      <c r="U25" s="109"/>
    </row>
    <row r="26" spans="1:21" ht="15.6" thickTop="1" thickBot="1">
      <c r="A26" s="270"/>
      <c r="B26" s="270"/>
      <c r="C26" s="270"/>
      <c r="D26" s="21"/>
      <c r="E26" s="21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"/>
    </row>
    <row r="27" spans="1:21">
      <c r="A27" s="30" t="s">
        <v>137</v>
      </c>
      <c r="B27" s="245" t="s">
        <v>138</v>
      </c>
      <c r="C27" s="245"/>
      <c r="D27" s="246"/>
      <c r="E27" s="16" t="s">
        <v>23</v>
      </c>
      <c r="F27" s="50"/>
      <c r="G27" s="57"/>
      <c r="H27" s="49"/>
      <c r="I27" s="50"/>
      <c r="J27" s="57"/>
      <c r="K27" s="49"/>
      <c r="L27" s="50"/>
      <c r="M27" s="57"/>
      <c r="N27" s="49"/>
      <c r="O27" s="50"/>
      <c r="P27" s="57"/>
      <c r="Q27" s="49"/>
      <c r="R27" s="50"/>
      <c r="S27" s="57"/>
      <c r="T27" s="49"/>
      <c r="U27" s="7"/>
    </row>
    <row r="28" spans="1:21">
      <c r="A28" s="30"/>
      <c r="B28" s="28"/>
      <c r="C28" s="247" t="s">
        <v>139</v>
      </c>
      <c r="D28" s="248"/>
      <c r="E28" s="17" t="s">
        <v>140</v>
      </c>
      <c r="F28" s="85">
        <f>'Financials Detail'!F111</f>
        <v>0</v>
      </c>
      <c r="G28" s="86">
        <f>'Financials Detail'!G111</f>
        <v>0</v>
      </c>
      <c r="H28" s="87">
        <f>'Financials Detail'!H111</f>
        <v>0</v>
      </c>
      <c r="I28" s="85">
        <f>'Financials Detail'!I111</f>
        <v>0</v>
      </c>
      <c r="J28" s="86">
        <f>'Financials Detail'!J111</f>
        <v>0</v>
      </c>
      <c r="K28" s="87">
        <f>'Financials Detail'!K111</f>
        <v>0</v>
      </c>
      <c r="L28" s="85">
        <f>'Financials Detail'!L111</f>
        <v>0</v>
      </c>
      <c r="M28" s="86">
        <f>'Financials Detail'!M111</f>
        <v>0</v>
      </c>
      <c r="N28" s="87">
        <f>'Financials Detail'!N111</f>
        <v>0</v>
      </c>
      <c r="O28" s="85">
        <f>'Financials Detail'!O111</f>
        <v>0</v>
      </c>
      <c r="P28" s="86">
        <f>'Financials Detail'!P111</f>
        <v>0</v>
      </c>
      <c r="Q28" s="87">
        <f>'Financials Detail'!Q111</f>
        <v>0</v>
      </c>
      <c r="R28" s="85">
        <f>'Financials Detail'!U111</f>
        <v>0</v>
      </c>
      <c r="S28" s="86">
        <f>'Financials Detail'!V111</f>
        <v>0</v>
      </c>
      <c r="T28" s="87">
        <f>'Financials Detail'!W111</f>
        <v>0</v>
      </c>
      <c r="U28" s="7"/>
    </row>
    <row r="29" spans="1:21">
      <c r="A29" s="30"/>
      <c r="B29" s="28"/>
      <c r="C29" s="247" t="s">
        <v>141</v>
      </c>
      <c r="D29" s="248"/>
      <c r="E29" s="18" t="s">
        <v>142</v>
      </c>
      <c r="F29" s="82">
        <f>'Financials Detail'!F112</f>
        <v>0</v>
      </c>
      <c r="G29" s="83">
        <f>'Financials Detail'!G112</f>
        <v>0</v>
      </c>
      <c r="H29" s="84">
        <f>'Financials Detail'!H112</f>
        <v>0</v>
      </c>
      <c r="I29" s="82">
        <f>'Financials Detail'!I112</f>
        <v>0</v>
      </c>
      <c r="J29" s="83">
        <f>'Financials Detail'!J112</f>
        <v>0</v>
      </c>
      <c r="K29" s="84">
        <f>'Financials Detail'!K112</f>
        <v>0</v>
      </c>
      <c r="L29" s="82">
        <f>'Financials Detail'!L112</f>
        <v>0</v>
      </c>
      <c r="M29" s="83">
        <f>'Financials Detail'!M112</f>
        <v>0</v>
      </c>
      <c r="N29" s="84">
        <f>'Financials Detail'!N112</f>
        <v>0</v>
      </c>
      <c r="O29" s="82">
        <f>'Financials Detail'!O112</f>
        <v>0</v>
      </c>
      <c r="P29" s="83">
        <f>'Financials Detail'!P112</f>
        <v>0</v>
      </c>
      <c r="Q29" s="84">
        <f>'Financials Detail'!Q112</f>
        <v>0</v>
      </c>
      <c r="R29" s="82">
        <f>'Financials Detail'!U112</f>
        <v>0</v>
      </c>
      <c r="S29" s="83">
        <f>'Financials Detail'!V112</f>
        <v>0</v>
      </c>
      <c r="T29" s="84">
        <f>'Financials Detail'!W112</f>
        <v>0</v>
      </c>
      <c r="U29" s="7"/>
    </row>
    <row r="30" spans="1:21" ht="15" thickBot="1">
      <c r="A30" s="148"/>
      <c r="B30" s="148"/>
      <c r="C30" s="275" t="s">
        <v>189</v>
      </c>
      <c r="D30" s="276"/>
      <c r="E30" s="17" t="s">
        <v>145</v>
      </c>
      <c r="F30" s="82">
        <f>'Financials Detail'!F114</f>
        <v>0</v>
      </c>
      <c r="G30" s="83">
        <f>'Financials Detail'!G114</f>
        <v>0</v>
      </c>
      <c r="H30" s="84">
        <f>'Financials Detail'!H114</f>
        <v>0</v>
      </c>
      <c r="I30" s="82">
        <f>'Financials Detail'!I114</f>
        <v>0</v>
      </c>
      <c r="J30" s="83">
        <f>'Financials Detail'!J114</f>
        <v>0</v>
      </c>
      <c r="K30" s="84">
        <f>'Financials Detail'!K114</f>
        <v>0</v>
      </c>
      <c r="L30" s="82">
        <f>'Financials Detail'!L114</f>
        <v>0</v>
      </c>
      <c r="M30" s="83">
        <f>'Financials Detail'!M114</f>
        <v>0</v>
      </c>
      <c r="N30" s="84">
        <f>'Financials Detail'!N114</f>
        <v>0</v>
      </c>
      <c r="O30" s="82">
        <f>'Financials Detail'!O114</f>
        <v>0</v>
      </c>
      <c r="P30" s="83">
        <f>'Financials Detail'!P114</f>
        <v>0</v>
      </c>
      <c r="Q30" s="84">
        <f>'Financials Detail'!Q114</f>
        <v>0</v>
      </c>
      <c r="R30" s="82">
        <f>'Financials Detail'!U114</f>
        <v>0</v>
      </c>
      <c r="S30" s="83">
        <f>'Financials Detail'!V114</f>
        <v>0</v>
      </c>
      <c r="T30" s="84">
        <f>'Financials Detail'!W114</f>
        <v>0</v>
      </c>
      <c r="U30" s="7"/>
    </row>
    <row r="31" spans="1:21" s="46" customFormat="1" ht="15.6" thickTop="1" thickBot="1">
      <c r="A31" s="39"/>
      <c r="B31" s="40"/>
      <c r="C31" s="265" t="s">
        <v>146</v>
      </c>
      <c r="D31" s="266"/>
      <c r="E31" s="41" t="s">
        <v>23</v>
      </c>
      <c r="F31" s="58">
        <f>'Financials Detail'!F116</f>
        <v>0</v>
      </c>
      <c r="G31" s="88">
        <f>'Financials Detail'!G116</f>
        <v>0</v>
      </c>
      <c r="H31" s="89">
        <f>'Financials Detail'!H116</f>
        <v>0</v>
      </c>
      <c r="I31" s="58">
        <f>'Financials Detail'!I116</f>
        <v>0</v>
      </c>
      <c r="J31" s="88">
        <f>'Financials Detail'!J116</f>
        <v>0</v>
      </c>
      <c r="K31" s="89">
        <f>'Financials Detail'!K116</f>
        <v>0</v>
      </c>
      <c r="L31" s="58">
        <f>'Financials Detail'!L116</f>
        <v>0</v>
      </c>
      <c r="M31" s="88">
        <f>'Financials Detail'!M116</f>
        <v>0</v>
      </c>
      <c r="N31" s="89">
        <f>'Financials Detail'!N116</f>
        <v>0</v>
      </c>
      <c r="O31" s="58">
        <f>'Financials Detail'!O116</f>
        <v>0</v>
      </c>
      <c r="P31" s="88">
        <f>'Financials Detail'!P116</f>
        <v>0</v>
      </c>
      <c r="Q31" s="89">
        <f>'Financials Detail'!Q116</f>
        <v>0</v>
      </c>
      <c r="R31" s="58">
        <f>'Financials Detail'!U116</f>
        <v>0</v>
      </c>
      <c r="S31" s="88">
        <f>'Financials Detail'!V116</f>
        <v>0</v>
      </c>
      <c r="T31" s="89">
        <f>'Financials Detail'!W116</f>
        <v>0</v>
      </c>
      <c r="U31" s="44"/>
    </row>
    <row r="32" spans="1:21" ht="15.6" thickTop="1" thickBot="1">
      <c r="A32" s="263"/>
      <c r="B32" s="264"/>
      <c r="C32" s="264"/>
      <c r="D32" s="27"/>
      <c r="E32" s="16" t="s">
        <v>23</v>
      </c>
      <c r="F32" s="82">
        <f>'Financials Detail'!F117</f>
        <v>0</v>
      </c>
      <c r="G32" s="83">
        <f>'Financials Detail'!G117</f>
        <v>0</v>
      </c>
      <c r="H32" s="84">
        <f>'Financials Detail'!H117</f>
        <v>0</v>
      </c>
      <c r="I32" s="82">
        <f>'Financials Detail'!I117</f>
        <v>0</v>
      </c>
      <c r="J32" s="83">
        <f>'Financials Detail'!J117</f>
        <v>0</v>
      </c>
      <c r="K32" s="84">
        <f>'Financials Detail'!K117</f>
        <v>0</v>
      </c>
      <c r="L32" s="82">
        <f>'Financials Detail'!L117</f>
        <v>0</v>
      </c>
      <c r="M32" s="83">
        <f>'Financials Detail'!M117</f>
        <v>0</v>
      </c>
      <c r="N32" s="84">
        <f>'Financials Detail'!N117</f>
        <v>0</v>
      </c>
      <c r="O32" s="82">
        <f>'Financials Detail'!O117</f>
        <v>0</v>
      </c>
      <c r="P32" s="83">
        <f>'Financials Detail'!P117</f>
        <v>0</v>
      </c>
      <c r="Q32" s="84">
        <f>'Financials Detail'!Q117</f>
        <v>0</v>
      </c>
      <c r="R32" s="82">
        <f>'Financials Detail'!U117</f>
        <v>0</v>
      </c>
      <c r="S32" s="83">
        <f>'Financials Detail'!V117</f>
        <v>0</v>
      </c>
      <c r="T32" s="84">
        <f>'Financials Detail'!W117</f>
        <v>0</v>
      </c>
      <c r="U32" s="7"/>
    </row>
    <row r="33" spans="1:21" s="110" customFormat="1" ht="24" customHeight="1" thickTop="1" thickBot="1">
      <c r="A33" s="111" t="s">
        <v>147</v>
      </c>
      <c r="B33" s="116" t="s">
        <v>148</v>
      </c>
      <c r="C33" s="116"/>
      <c r="D33" s="117"/>
      <c r="E33" s="112" t="s">
        <v>23</v>
      </c>
      <c r="F33" s="113">
        <f>'Financials Detail'!F118</f>
        <v>0</v>
      </c>
      <c r="G33" s="114">
        <f>'Financials Detail'!G118</f>
        <v>0</v>
      </c>
      <c r="H33" s="115">
        <f>'Financials Detail'!H118</f>
        <v>0</v>
      </c>
      <c r="I33" s="113">
        <f>'Financials Detail'!I118</f>
        <v>0</v>
      </c>
      <c r="J33" s="114">
        <f>'Financials Detail'!J118</f>
        <v>0</v>
      </c>
      <c r="K33" s="115">
        <f>'Financials Detail'!K118</f>
        <v>0</v>
      </c>
      <c r="L33" s="113">
        <f>'Financials Detail'!L118</f>
        <v>0</v>
      </c>
      <c r="M33" s="114">
        <f>'Financials Detail'!M118</f>
        <v>0</v>
      </c>
      <c r="N33" s="115">
        <f>'Financials Detail'!N118</f>
        <v>0</v>
      </c>
      <c r="O33" s="113">
        <f>'Financials Detail'!O118</f>
        <v>0</v>
      </c>
      <c r="P33" s="114">
        <f>'Financials Detail'!P118</f>
        <v>0</v>
      </c>
      <c r="Q33" s="115">
        <f>'Financials Detail'!Q118</f>
        <v>0</v>
      </c>
      <c r="R33" s="113">
        <f>'Financials Detail'!U118</f>
        <v>0</v>
      </c>
      <c r="S33" s="114">
        <f>'Financials Detail'!V118</f>
        <v>0</v>
      </c>
      <c r="T33" s="115">
        <f>'Financials Detail'!W118</f>
        <v>0</v>
      </c>
      <c r="U33" s="109"/>
    </row>
    <row r="34" spans="1:21" ht="15" thickTop="1">
      <c r="A34" s="31"/>
      <c r="B34" s="247" t="s">
        <v>23</v>
      </c>
      <c r="C34" s="247"/>
      <c r="D34" s="248"/>
      <c r="E34" s="16" t="s">
        <v>23</v>
      </c>
      <c r="F34" s="121"/>
      <c r="G34" s="131"/>
      <c r="H34" s="122"/>
      <c r="I34" s="121"/>
      <c r="J34" s="131"/>
      <c r="K34" s="122"/>
      <c r="L34" s="121"/>
      <c r="M34" s="131"/>
      <c r="N34" s="122"/>
      <c r="O34" s="121"/>
      <c r="P34" s="131"/>
      <c r="Q34" s="122"/>
      <c r="R34" s="121"/>
      <c r="S34" s="131"/>
      <c r="T34" s="122"/>
      <c r="U34" s="7"/>
    </row>
    <row r="35" spans="1:21">
      <c r="A35" s="30" t="s">
        <v>149</v>
      </c>
      <c r="B35" s="251" t="s">
        <v>150</v>
      </c>
      <c r="C35" s="251"/>
      <c r="D35" s="267"/>
      <c r="E35" s="16" t="s">
        <v>23</v>
      </c>
      <c r="F35" s="123"/>
      <c r="G35" s="132"/>
      <c r="H35" s="124"/>
      <c r="I35" s="123"/>
      <c r="J35" s="132"/>
      <c r="K35" s="124"/>
      <c r="L35" s="123"/>
      <c r="M35" s="132"/>
      <c r="N35" s="124"/>
      <c r="O35" s="123"/>
      <c r="P35" s="132"/>
      <c r="Q35" s="124"/>
      <c r="R35" s="123"/>
      <c r="S35" s="132"/>
      <c r="T35" s="124"/>
      <c r="U35" s="7"/>
    </row>
    <row r="36" spans="1:21">
      <c r="A36" s="30"/>
      <c r="B36" s="28">
        <v>1</v>
      </c>
      <c r="C36" s="247" t="s">
        <v>151</v>
      </c>
      <c r="D36" s="248"/>
      <c r="E36" s="16"/>
      <c r="F36" s="106">
        <f>'Financials Detail'!F121</f>
        <v>0</v>
      </c>
      <c r="G36" s="83">
        <f>'Financials Detail'!G121</f>
        <v>0</v>
      </c>
      <c r="H36" s="108">
        <f>'Financials Detail'!H121</f>
        <v>0</v>
      </c>
      <c r="I36" s="106">
        <f>'Financials Detail'!I121</f>
        <v>0</v>
      </c>
      <c r="J36" s="83">
        <f>'Financials Detail'!J121</f>
        <v>0</v>
      </c>
      <c r="K36" s="108">
        <f>'Financials Detail'!K121</f>
        <v>0</v>
      </c>
      <c r="L36" s="106">
        <f>'Financials Detail'!L121</f>
        <v>0</v>
      </c>
      <c r="M36" s="83">
        <f>'Financials Detail'!M121</f>
        <v>0</v>
      </c>
      <c r="N36" s="108">
        <f>'Financials Detail'!N121</f>
        <v>0</v>
      </c>
      <c r="O36" s="106">
        <f>'Financials Detail'!O121</f>
        <v>0</v>
      </c>
      <c r="P36" s="83">
        <f>'Financials Detail'!P121</f>
        <v>0</v>
      </c>
      <c r="Q36" s="108">
        <f>'Financials Detail'!Q121</f>
        <v>0</v>
      </c>
      <c r="R36" s="106">
        <f>'Financials Detail'!U121</f>
        <v>0</v>
      </c>
      <c r="S36" s="83">
        <f>'Financials Detail'!V121</f>
        <v>0</v>
      </c>
      <c r="T36" s="108">
        <f>'Financials Detail'!W121</f>
        <v>0</v>
      </c>
      <c r="U36" s="7"/>
    </row>
    <row r="37" spans="1:21">
      <c r="A37" s="263"/>
      <c r="B37" s="264"/>
      <c r="C37" s="27" t="s">
        <v>152</v>
      </c>
      <c r="D37" s="27" t="s">
        <v>153</v>
      </c>
      <c r="E37" s="17">
        <v>9791</v>
      </c>
      <c r="F37" s="106">
        <f>'Financials Detail'!F122</f>
        <v>0</v>
      </c>
      <c r="G37" s="83">
        <f>'Financials Detail'!G122</f>
        <v>0</v>
      </c>
      <c r="H37" s="108">
        <f>'Financials Detail'!H122</f>
        <v>0</v>
      </c>
      <c r="I37" s="106">
        <f>'Financials Detail'!I122</f>
        <v>0</v>
      </c>
      <c r="J37" s="83">
        <f>'Financials Detail'!J122</f>
        <v>0</v>
      </c>
      <c r="K37" s="108">
        <f>'Financials Detail'!K122</f>
        <v>0</v>
      </c>
      <c r="L37" s="106">
        <f>'Financials Detail'!L122</f>
        <v>0</v>
      </c>
      <c r="M37" s="83">
        <f>'Financials Detail'!M122</f>
        <v>0</v>
      </c>
      <c r="N37" s="108">
        <f>'Financials Detail'!N122</f>
        <v>0</v>
      </c>
      <c r="O37" s="106">
        <f>'Financials Detail'!O122</f>
        <v>0</v>
      </c>
      <c r="P37" s="83">
        <f>'Financials Detail'!P122</f>
        <v>0</v>
      </c>
      <c r="Q37" s="108">
        <f>'Financials Detail'!Q122</f>
        <v>0</v>
      </c>
      <c r="R37" s="106">
        <f>'Financials Detail'!U122</f>
        <v>0</v>
      </c>
      <c r="S37" s="83">
        <f>'Financials Detail'!V122</f>
        <v>0</v>
      </c>
      <c r="T37" s="108">
        <f>'Financials Detail'!W122</f>
        <v>0</v>
      </c>
      <c r="U37" s="7"/>
    </row>
    <row r="38" spans="1:21">
      <c r="A38" s="263" t="s">
        <v>23</v>
      </c>
      <c r="B38" s="264"/>
      <c r="C38" s="27" t="s">
        <v>154</v>
      </c>
      <c r="D38" s="27" t="s">
        <v>155</v>
      </c>
      <c r="E38" s="18" t="s">
        <v>156</v>
      </c>
      <c r="F38" s="106">
        <f>'Financials Detail'!F123</f>
        <v>0</v>
      </c>
      <c r="G38" s="83">
        <f>'Financials Detail'!G123</f>
        <v>0</v>
      </c>
      <c r="H38" s="108">
        <f>'Financials Detail'!H123</f>
        <v>0</v>
      </c>
      <c r="I38" s="106">
        <f>'Financials Detail'!I123</f>
        <v>0</v>
      </c>
      <c r="J38" s="83">
        <f>'Financials Detail'!J123</f>
        <v>0</v>
      </c>
      <c r="K38" s="108">
        <f>'Financials Detail'!K123</f>
        <v>0</v>
      </c>
      <c r="L38" s="106">
        <f>'Financials Detail'!L123</f>
        <v>0</v>
      </c>
      <c r="M38" s="83">
        <f>'Financials Detail'!M123</f>
        <v>0</v>
      </c>
      <c r="N38" s="108">
        <f>'Financials Detail'!N123</f>
        <v>0</v>
      </c>
      <c r="O38" s="106">
        <f>'Financials Detail'!O123</f>
        <v>0</v>
      </c>
      <c r="P38" s="83">
        <f>'Financials Detail'!P123</f>
        <v>0</v>
      </c>
      <c r="Q38" s="108">
        <f>'Financials Detail'!Q123</f>
        <v>0</v>
      </c>
      <c r="R38" s="106">
        <f>'Financials Detail'!U123</f>
        <v>0</v>
      </c>
      <c r="S38" s="83">
        <f>'Financials Detail'!V123</f>
        <v>0</v>
      </c>
      <c r="T38" s="108">
        <f>'Financials Detail'!W123</f>
        <v>0</v>
      </c>
      <c r="U38" s="7"/>
    </row>
    <row r="39" spans="1:21" ht="15" thickBot="1">
      <c r="A39" s="263"/>
      <c r="B39" s="264"/>
      <c r="C39" s="27" t="s">
        <v>157</v>
      </c>
      <c r="D39" s="27" t="s">
        <v>158</v>
      </c>
      <c r="E39" s="19" t="s">
        <v>23</v>
      </c>
      <c r="F39" s="127">
        <f>'Financials Detail'!F124</f>
        <v>0</v>
      </c>
      <c r="G39" s="81">
        <f>'Financials Detail'!G124</f>
        <v>0</v>
      </c>
      <c r="H39" s="129">
        <f>'Financials Detail'!H124</f>
        <v>0</v>
      </c>
      <c r="I39" s="127">
        <f>'Financials Detail'!I124</f>
        <v>0</v>
      </c>
      <c r="J39" s="81">
        <f>'Financials Detail'!J124</f>
        <v>0</v>
      </c>
      <c r="K39" s="129">
        <f>'Financials Detail'!K124</f>
        <v>0</v>
      </c>
      <c r="L39" s="127">
        <f>'Financials Detail'!L124</f>
        <v>0</v>
      </c>
      <c r="M39" s="81">
        <f>'Financials Detail'!M124</f>
        <v>0</v>
      </c>
      <c r="N39" s="129">
        <f>'Financials Detail'!N124</f>
        <v>0</v>
      </c>
      <c r="O39" s="127">
        <f>'Financials Detail'!O124</f>
        <v>0</v>
      </c>
      <c r="P39" s="81">
        <f>'Financials Detail'!P124</f>
        <v>0</v>
      </c>
      <c r="Q39" s="129">
        <f>'Financials Detail'!Q124</f>
        <v>0</v>
      </c>
      <c r="R39" s="127">
        <f>'Financials Detail'!U124</f>
        <v>0</v>
      </c>
      <c r="S39" s="81">
        <f>'Financials Detail'!V124</f>
        <v>0</v>
      </c>
      <c r="T39" s="129">
        <f>'Financials Detail'!W124</f>
        <v>0</v>
      </c>
      <c r="U39" s="7"/>
    </row>
    <row r="40" spans="1:21" s="110" customFormat="1" ht="24" customHeight="1" thickTop="1" thickBot="1">
      <c r="A40" s="111"/>
      <c r="B40" s="116">
        <v>2</v>
      </c>
      <c r="C40" s="116" t="s">
        <v>159</v>
      </c>
      <c r="D40" s="117"/>
      <c r="E40" s="112" t="s">
        <v>23</v>
      </c>
      <c r="F40" s="128">
        <f>'Financials Detail'!F125</f>
        <v>0</v>
      </c>
      <c r="G40" s="114">
        <f>'Financials Detail'!G125</f>
        <v>0</v>
      </c>
      <c r="H40" s="130">
        <f>'Financials Detail'!H125</f>
        <v>0</v>
      </c>
      <c r="I40" s="128">
        <f>'Financials Detail'!I125</f>
        <v>0</v>
      </c>
      <c r="J40" s="114">
        <f>'Financials Detail'!J125</f>
        <v>0</v>
      </c>
      <c r="K40" s="130">
        <f>'Financials Detail'!K125</f>
        <v>0</v>
      </c>
      <c r="L40" s="128">
        <f>'Financials Detail'!L125</f>
        <v>0</v>
      </c>
      <c r="M40" s="114">
        <f>'Financials Detail'!M125</f>
        <v>0</v>
      </c>
      <c r="N40" s="130">
        <f>'Financials Detail'!N125</f>
        <v>0</v>
      </c>
      <c r="O40" s="128">
        <f>'Financials Detail'!O125</f>
        <v>0</v>
      </c>
      <c r="P40" s="114">
        <f>'Financials Detail'!P125</f>
        <v>0</v>
      </c>
      <c r="Q40" s="130">
        <f>'Financials Detail'!Q125</f>
        <v>0</v>
      </c>
      <c r="R40" s="128">
        <f>'Financials Detail'!U125</f>
        <v>0</v>
      </c>
      <c r="S40" s="114">
        <f>'Financials Detail'!V125</f>
        <v>0</v>
      </c>
      <c r="T40" s="130">
        <f>'Financials Detail'!W125</f>
        <v>0</v>
      </c>
      <c r="U40" s="109"/>
    </row>
    <row r="41" spans="1:21" ht="15" thickTop="1">
      <c r="A41" s="263"/>
      <c r="B41" s="264"/>
      <c r="C41" s="264"/>
      <c r="D41" s="27"/>
      <c r="E41" s="16"/>
      <c r="F41" s="121"/>
      <c r="G41" s="131"/>
      <c r="H41" s="122"/>
      <c r="I41" s="121"/>
      <c r="J41" s="131"/>
      <c r="K41" s="122"/>
      <c r="L41" s="121"/>
      <c r="M41" s="131"/>
      <c r="N41" s="122"/>
      <c r="O41" s="121"/>
      <c r="P41" s="131"/>
      <c r="Q41" s="122"/>
      <c r="R41" s="121"/>
      <c r="S41" s="131"/>
      <c r="T41" s="122"/>
      <c r="U41" s="7"/>
    </row>
    <row r="42" spans="1:21">
      <c r="A42" s="263"/>
      <c r="B42" s="264"/>
      <c r="C42" s="261" t="s">
        <v>160</v>
      </c>
      <c r="D42" s="262"/>
      <c r="E42" s="16" t="s">
        <v>23</v>
      </c>
      <c r="F42" s="125"/>
      <c r="G42" s="133"/>
      <c r="H42" s="126"/>
      <c r="I42" s="125"/>
      <c r="J42" s="133"/>
      <c r="K42" s="126"/>
      <c r="L42" s="125"/>
      <c r="M42" s="133"/>
      <c r="N42" s="126"/>
      <c r="O42" s="125"/>
      <c r="P42" s="133"/>
      <c r="Q42" s="126"/>
      <c r="R42" s="125"/>
      <c r="S42" s="133"/>
      <c r="T42" s="126"/>
      <c r="U42" s="7"/>
    </row>
    <row r="43" spans="1:21">
      <c r="A43" s="263"/>
      <c r="B43" s="264"/>
      <c r="C43" s="146" t="s">
        <v>152</v>
      </c>
      <c r="D43" s="27" t="s">
        <v>161</v>
      </c>
      <c r="E43" s="16"/>
      <c r="F43" s="123"/>
      <c r="G43" s="132"/>
      <c r="H43" s="124"/>
      <c r="I43" s="123"/>
      <c r="J43" s="132"/>
      <c r="K43" s="124"/>
      <c r="L43" s="123"/>
      <c r="M43" s="132"/>
      <c r="N43" s="124"/>
      <c r="O43" s="123"/>
      <c r="P43" s="132"/>
      <c r="Q43" s="124"/>
      <c r="R43" s="123"/>
      <c r="S43" s="132"/>
      <c r="T43" s="124"/>
      <c r="U43" s="7"/>
    </row>
    <row r="44" spans="1:21">
      <c r="A44" s="263"/>
      <c r="B44" s="264"/>
      <c r="C44" s="264"/>
      <c r="D44" s="146" t="s">
        <v>162</v>
      </c>
      <c r="E44" s="17">
        <v>9711</v>
      </c>
      <c r="F44" s="82">
        <f>'Financials Detail'!F129</f>
        <v>0</v>
      </c>
      <c r="G44" s="97"/>
      <c r="H44" s="84">
        <f>'Financials Detail'!H129</f>
        <v>0</v>
      </c>
      <c r="I44" s="82">
        <f>'Financials Detail'!I129</f>
        <v>0</v>
      </c>
      <c r="J44" s="97"/>
      <c r="K44" s="84">
        <f>'Financials Detail'!K129</f>
        <v>0</v>
      </c>
      <c r="L44" s="82">
        <f>'Financials Detail'!L129</f>
        <v>0</v>
      </c>
      <c r="M44" s="97"/>
      <c r="N44" s="84">
        <f>'Financials Detail'!N129</f>
        <v>0</v>
      </c>
      <c r="O44" s="82">
        <f>'Financials Detail'!O129</f>
        <v>0</v>
      </c>
      <c r="P44" s="97"/>
      <c r="Q44" s="84">
        <f>'Financials Detail'!Q129</f>
        <v>0</v>
      </c>
      <c r="R44" s="82">
        <f>'Financials Detail'!U129</f>
        <v>0</v>
      </c>
      <c r="S44" s="97"/>
      <c r="T44" s="84">
        <f>'Financials Detail'!W129</f>
        <v>0</v>
      </c>
      <c r="U44" s="7"/>
    </row>
    <row r="45" spans="1:21">
      <c r="A45" s="263"/>
      <c r="B45" s="264"/>
      <c r="C45" s="264"/>
      <c r="D45" s="146" t="s">
        <v>163</v>
      </c>
      <c r="E45" s="18">
        <v>9712</v>
      </c>
      <c r="F45" s="82">
        <f>'Financials Detail'!F130</f>
        <v>0</v>
      </c>
      <c r="G45" s="83">
        <f>'Financials Detail'!G130</f>
        <v>0</v>
      </c>
      <c r="H45" s="84">
        <f>'Financials Detail'!H130</f>
        <v>0</v>
      </c>
      <c r="I45" s="82">
        <f>'Financials Detail'!I130</f>
        <v>0</v>
      </c>
      <c r="J45" s="83">
        <f>'Financials Detail'!J130</f>
        <v>0</v>
      </c>
      <c r="K45" s="84">
        <f>'Financials Detail'!K130</f>
        <v>0</v>
      </c>
      <c r="L45" s="82">
        <f>'Financials Detail'!L130</f>
        <v>0</v>
      </c>
      <c r="M45" s="83">
        <f>'Financials Detail'!M130</f>
        <v>0</v>
      </c>
      <c r="N45" s="84">
        <f>'Financials Detail'!N130</f>
        <v>0</v>
      </c>
      <c r="O45" s="82">
        <f>'Financials Detail'!O130</f>
        <v>0</v>
      </c>
      <c r="P45" s="83">
        <f>'Financials Detail'!P130</f>
        <v>0</v>
      </c>
      <c r="Q45" s="84">
        <f>'Financials Detail'!Q130</f>
        <v>0</v>
      </c>
      <c r="R45" s="82">
        <f>'Financials Detail'!U130</f>
        <v>0</v>
      </c>
      <c r="S45" s="83">
        <f>'Financials Detail'!V130</f>
        <v>0</v>
      </c>
      <c r="T45" s="84">
        <f>'Financials Detail'!W130</f>
        <v>0</v>
      </c>
      <c r="U45" s="7"/>
    </row>
    <row r="46" spans="1:21">
      <c r="A46" s="263"/>
      <c r="B46" s="264"/>
      <c r="C46" s="264"/>
      <c r="D46" s="146" t="s">
        <v>164</v>
      </c>
      <c r="E46" s="18">
        <v>9713</v>
      </c>
      <c r="F46" s="82">
        <f>'Financials Detail'!F131</f>
        <v>0</v>
      </c>
      <c r="G46" s="83">
        <f>'Financials Detail'!G131</f>
        <v>0</v>
      </c>
      <c r="H46" s="84">
        <f>'Financials Detail'!H131</f>
        <v>0</v>
      </c>
      <c r="I46" s="82">
        <f>'Financials Detail'!I131</f>
        <v>0</v>
      </c>
      <c r="J46" s="83">
        <f>'Financials Detail'!J131</f>
        <v>0</v>
      </c>
      <c r="K46" s="84">
        <f>'Financials Detail'!K131</f>
        <v>0</v>
      </c>
      <c r="L46" s="82">
        <f>'Financials Detail'!L131</f>
        <v>0</v>
      </c>
      <c r="M46" s="83">
        <f>'Financials Detail'!M131</f>
        <v>0</v>
      </c>
      <c r="N46" s="84">
        <f>'Financials Detail'!N131</f>
        <v>0</v>
      </c>
      <c r="O46" s="82">
        <f>'Financials Detail'!O131</f>
        <v>0</v>
      </c>
      <c r="P46" s="83">
        <f>'Financials Detail'!P131</f>
        <v>0</v>
      </c>
      <c r="Q46" s="84">
        <f>'Financials Detail'!Q131</f>
        <v>0</v>
      </c>
      <c r="R46" s="82">
        <f>'Financials Detail'!U131</f>
        <v>0</v>
      </c>
      <c r="S46" s="83">
        <f>'Financials Detail'!V131</f>
        <v>0</v>
      </c>
      <c r="T46" s="84">
        <f>'Financials Detail'!W131</f>
        <v>0</v>
      </c>
      <c r="U46" s="7"/>
    </row>
    <row r="47" spans="1:21">
      <c r="A47" s="263"/>
      <c r="B47" s="264"/>
      <c r="C47" s="264"/>
      <c r="D47" s="146" t="s">
        <v>165</v>
      </c>
      <c r="E47" s="18">
        <v>9719</v>
      </c>
      <c r="F47" s="82">
        <f>'Financials Detail'!F132</f>
        <v>0</v>
      </c>
      <c r="G47" s="83">
        <f>'Financials Detail'!G132</f>
        <v>0</v>
      </c>
      <c r="H47" s="84">
        <f>'Financials Detail'!H132</f>
        <v>0</v>
      </c>
      <c r="I47" s="82">
        <f>'Financials Detail'!I132</f>
        <v>0</v>
      </c>
      <c r="J47" s="83">
        <f>'Financials Detail'!J132</f>
        <v>0</v>
      </c>
      <c r="K47" s="84">
        <f>'Financials Detail'!K132</f>
        <v>0</v>
      </c>
      <c r="L47" s="82">
        <f>'Financials Detail'!L132</f>
        <v>0</v>
      </c>
      <c r="M47" s="83">
        <f>'Financials Detail'!M132</f>
        <v>0</v>
      </c>
      <c r="N47" s="84">
        <f>'Financials Detail'!N132</f>
        <v>0</v>
      </c>
      <c r="O47" s="82">
        <f>'Financials Detail'!O132</f>
        <v>0</v>
      </c>
      <c r="P47" s="83">
        <f>'Financials Detail'!P132</f>
        <v>0</v>
      </c>
      <c r="Q47" s="84">
        <f>'Financials Detail'!Q132</f>
        <v>0</v>
      </c>
      <c r="R47" s="82">
        <f>'Financials Detail'!U132</f>
        <v>0</v>
      </c>
      <c r="S47" s="83">
        <f>'Financials Detail'!V132</f>
        <v>0</v>
      </c>
      <c r="T47" s="84">
        <f>'Financials Detail'!W132</f>
        <v>0</v>
      </c>
      <c r="U47" s="7"/>
    </row>
    <row r="48" spans="1:21">
      <c r="A48" s="263"/>
      <c r="B48" s="264"/>
      <c r="C48" s="27" t="s">
        <v>154</v>
      </c>
      <c r="D48" s="27" t="s">
        <v>16</v>
      </c>
      <c r="E48" s="18">
        <v>9740</v>
      </c>
      <c r="F48" s="96"/>
      <c r="G48" s="83">
        <f>'Financials Detail'!G133</f>
        <v>0</v>
      </c>
      <c r="H48" s="84">
        <f>'Financials Detail'!H133</f>
        <v>0</v>
      </c>
      <c r="I48" s="96"/>
      <c r="J48" s="83">
        <f>'Financials Detail'!J133</f>
        <v>0</v>
      </c>
      <c r="K48" s="84">
        <f>'Financials Detail'!K133</f>
        <v>0</v>
      </c>
      <c r="L48" s="96"/>
      <c r="M48" s="83">
        <f>'Financials Detail'!M133</f>
        <v>0</v>
      </c>
      <c r="N48" s="84">
        <f>'Financials Detail'!N133</f>
        <v>0</v>
      </c>
      <c r="O48" s="96"/>
      <c r="P48" s="83">
        <f>'Financials Detail'!P133</f>
        <v>0</v>
      </c>
      <c r="Q48" s="84">
        <f>'Financials Detail'!Q133</f>
        <v>0</v>
      </c>
      <c r="R48" s="96"/>
      <c r="S48" s="83">
        <f>'Financials Detail'!V133</f>
        <v>0</v>
      </c>
      <c r="T48" s="84">
        <f>'Financials Detail'!W133</f>
        <v>0</v>
      </c>
      <c r="U48" s="7"/>
    </row>
    <row r="49" spans="1:21">
      <c r="A49" s="263"/>
      <c r="B49" s="264"/>
      <c r="C49" s="27" t="s">
        <v>166</v>
      </c>
      <c r="D49" s="27" t="s">
        <v>167</v>
      </c>
      <c r="E49" s="19"/>
      <c r="F49" s="98"/>
      <c r="G49" s="99"/>
      <c r="H49" s="100"/>
      <c r="I49" s="98"/>
      <c r="J49" s="99"/>
      <c r="K49" s="100"/>
      <c r="L49" s="98"/>
      <c r="M49" s="99"/>
      <c r="N49" s="100"/>
      <c r="O49" s="98"/>
      <c r="P49" s="99"/>
      <c r="Q49" s="100"/>
      <c r="R49" s="98"/>
      <c r="S49" s="99"/>
      <c r="T49" s="100"/>
      <c r="U49" s="7"/>
    </row>
    <row r="50" spans="1:21">
      <c r="A50" s="263"/>
      <c r="B50" s="264"/>
      <c r="C50" s="264"/>
      <c r="D50" s="27" t="s">
        <v>168</v>
      </c>
      <c r="E50" s="17">
        <v>9750</v>
      </c>
      <c r="F50" s="82">
        <f>'Financials Detail'!F135</f>
        <v>0</v>
      </c>
      <c r="G50" s="97"/>
      <c r="H50" s="84">
        <f>'Financials Detail'!H135</f>
        <v>0</v>
      </c>
      <c r="I50" s="82">
        <f>'Financials Detail'!I135</f>
        <v>0</v>
      </c>
      <c r="J50" s="97"/>
      <c r="K50" s="84">
        <f>'Financials Detail'!K135</f>
        <v>0</v>
      </c>
      <c r="L50" s="82">
        <f>'Financials Detail'!L135</f>
        <v>0</v>
      </c>
      <c r="M50" s="97"/>
      <c r="N50" s="84">
        <f>'Financials Detail'!N135</f>
        <v>0</v>
      </c>
      <c r="O50" s="82">
        <f>'Financials Detail'!O135</f>
        <v>0</v>
      </c>
      <c r="P50" s="97"/>
      <c r="Q50" s="84">
        <f>'Financials Detail'!Q135</f>
        <v>0</v>
      </c>
      <c r="R50" s="82">
        <f>'Financials Detail'!U135</f>
        <v>0</v>
      </c>
      <c r="S50" s="97"/>
      <c r="T50" s="84">
        <f>'Financials Detail'!W135</f>
        <v>0</v>
      </c>
      <c r="U50" s="7"/>
    </row>
    <row r="51" spans="1:21">
      <c r="A51" s="263"/>
      <c r="B51" s="264"/>
      <c r="C51" s="264"/>
      <c r="D51" s="27" t="s">
        <v>169</v>
      </c>
      <c r="E51" s="17">
        <v>9760</v>
      </c>
      <c r="F51" s="82">
        <f>'Financials Detail'!F136</f>
        <v>0</v>
      </c>
      <c r="G51" s="97"/>
      <c r="H51" s="84">
        <f>'Financials Detail'!H136</f>
        <v>0</v>
      </c>
      <c r="I51" s="82">
        <f>'Financials Detail'!I136</f>
        <v>0</v>
      </c>
      <c r="J51" s="97"/>
      <c r="K51" s="84">
        <f>'Financials Detail'!K136</f>
        <v>0</v>
      </c>
      <c r="L51" s="82">
        <f>'Financials Detail'!L136</f>
        <v>0</v>
      </c>
      <c r="M51" s="97"/>
      <c r="N51" s="84">
        <f>'Financials Detail'!N136</f>
        <v>0</v>
      </c>
      <c r="O51" s="82">
        <f>'Financials Detail'!O136</f>
        <v>0</v>
      </c>
      <c r="P51" s="97"/>
      <c r="Q51" s="84">
        <f>'Financials Detail'!Q136</f>
        <v>0</v>
      </c>
      <c r="R51" s="82">
        <f>'Financials Detail'!U136</f>
        <v>0</v>
      </c>
      <c r="S51" s="97"/>
      <c r="T51" s="84">
        <f>'Financials Detail'!W136</f>
        <v>0</v>
      </c>
      <c r="U51" s="7"/>
    </row>
    <row r="52" spans="1:21">
      <c r="A52" s="263"/>
      <c r="B52" s="264"/>
      <c r="C52" s="27" t="s">
        <v>170</v>
      </c>
      <c r="D52" s="27" t="s">
        <v>171</v>
      </c>
      <c r="E52" s="19"/>
      <c r="F52" s="98"/>
      <c r="G52" s="99"/>
      <c r="H52" s="100"/>
      <c r="I52" s="98"/>
      <c r="J52" s="99"/>
      <c r="K52" s="100"/>
      <c r="L52" s="98"/>
      <c r="M52" s="99"/>
      <c r="N52" s="100"/>
      <c r="O52" s="98"/>
      <c r="P52" s="99"/>
      <c r="Q52" s="100"/>
      <c r="R52" s="98"/>
      <c r="S52" s="99"/>
      <c r="T52" s="100"/>
      <c r="U52" s="7"/>
    </row>
    <row r="53" spans="1:21">
      <c r="A53" s="263"/>
      <c r="B53" s="264"/>
      <c r="C53" s="264"/>
      <c r="D53" s="27" t="s">
        <v>172</v>
      </c>
      <c r="E53" s="17">
        <v>9780</v>
      </c>
      <c r="F53" s="82">
        <f>'Financials Detail'!F138</f>
        <v>0</v>
      </c>
      <c r="G53" s="97"/>
      <c r="H53" s="84">
        <f>'Financials Detail'!H138</f>
        <v>0</v>
      </c>
      <c r="I53" s="82">
        <f>'Financials Detail'!I138</f>
        <v>0</v>
      </c>
      <c r="J53" s="97"/>
      <c r="K53" s="84">
        <f>'Financials Detail'!K138</f>
        <v>0</v>
      </c>
      <c r="L53" s="82">
        <f>'Financials Detail'!L138</f>
        <v>0</v>
      </c>
      <c r="M53" s="97"/>
      <c r="N53" s="84">
        <f>'Financials Detail'!N138</f>
        <v>0</v>
      </c>
      <c r="O53" s="82">
        <f>'Financials Detail'!O138</f>
        <v>0</v>
      </c>
      <c r="P53" s="97"/>
      <c r="Q53" s="84">
        <f>'Financials Detail'!Q138</f>
        <v>0</v>
      </c>
      <c r="R53" s="82">
        <f>'Financials Detail'!U138</f>
        <v>0</v>
      </c>
      <c r="S53" s="97"/>
      <c r="T53" s="84">
        <f>'Financials Detail'!W138</f>
        <v>0</v>
      </c>
      <c r="U53" s="7"/>
    </row>
    <row r="54" spans="1:21">
      <c r="A54" s="263"/>
      <c r="B54" s="264"/>
      <c r="C54" s="27" t="s">
        <v>173</v>
      </c>
      <c r="D54" s="27" t="s">
        <v>174</v>
      </c>
      <c r="E54" s="19"/>
      <c r="F54" s="98"/>
      <c r="G54" s="99"/>
      <c r="H54" s="100"/>
      <c r="I54" s="98"/>
      <c r="J54" s="99"/>
      <c r="K54" s="100"/>
      <c r="L54" s="98"/>
      <c r="M54" s="99"/>
      <c r="N54" s="100"/>
      <c r="O54" s="98"/>
      <c r="P54" s="99"/>
      <c r="Q54" s="100"/>
      <c r="R54" s="98"/>
      <c r="S54" s="99"/>
      <c r="T54" s="100"/>
      <c r="U54" s="7"/>
    </row>
    <row r="55" spans="1:21">
      <c r="A55" s="263"/>
      <c r="B55" s="264"/>
      <c r="C55" s="264"/>
      <c r="D55" s="27" t="s">
        <v>175</v>
      </c>
      <c r="E55" s="17">
        <v>9789</v>
      </c>
      <c r="F55" s="82">
        <f>'Financials Detail'!F140</f>
        <v>0</v>
      </c>
      <c r="G55" s="83">
        <f>'Financials Detail'!G140</f>
        <v>0</v>
      </c>
      <c r="H55" s="84">
        <f>'Financials Detail'!H140</f>
        <v>0</v>
      </c>
      <c r="I55" s="82">
        <f>'Financials Detail'!I140</f>
        <v>0</v>
      </c>
      <c r="J55" s="83">
        <f>'Financials Detail'!J140</f>
        <v>0</v>
      </c>
      <c r="K55" s="84">
        <f>'Financials Detail'!K140</f>
        <v>0</v>
      </c>
      <c r="L55" s="82">
        <f>'Financials Detail'!L140</f>
        <v>0</v>
      </c>
      <c r="M55" s="83">
        <f>'Financials Detail'!M140</f>
        <v>0</v>
      </c>
      <c r="N55" s="84">
        <f>'Financials Detail'!N140</f>
        <v>0</v>
      </c>
      <c r="O55" s="82">
        <f>'Financials Detail'!O140</f>
        <v>0</v>
      </c>
      <c r="P55" s="83">
        <f>'Financials Detail'!P140</f>
        <v>0</v>
      </c>
      <c r="Q55" s="84">
        <f>'Financials Detail'!Q140</f>
        <v>0</v>
      </c>
      <c r="R55" s="82">
        <f>'Financials Detail'!U140</f>
        <v>0</v>
      </c>
      <c r="S55" s="83">
        <f>'Financials Detail'!V140</f>
        <v>0</v>
      </c>
      <c r="T55" s="84">
        <f>'Financials Detail'!W140</f>
        <v>0</v>
      </c>
      <c r="U55" s="7"/>
    </row>
    <row r="56" spans="1:21" ht="15" thickBot="1">
      <c r="A56" s="272"/>
      <c r="B56" s="252"/>
      <c r="C56" s="252"/>
      <c r="D56" s="29" t="s">
        <v>176</v>
      </c>
      <c r="E56" s="20">
        <v>9790</v>
      </c>
      <c r="F56" s="59">
        <f>'Financials Detail'!F141</f>
        <v>0</v>
      </c>
      <c r="G56" s="101">
        <f>'Financials Detail'!G141</f>
        <v>0</v>
      </c>
      <c r="H56" s="102">
        <f>'Financials Detail'!H141</f>
        <v>0</v>
      </c>
      <c r="I56" s="59">
        <f>'Financials Detail'!I141</f>
        <v>0</v>
      </c>
      <c r="J56" s="101">
        <f>'Financials Detail'!J141</f>
        <v>0</v>
      </c>
      <c r="K56" s="102">
        <f>'Financials Detail'!K141</f>
        <v>0</v>
      </c>
      <c r="L56" s="59">
        <f>'Financials Detail'!L141</f>
        <v>0</v>
      </c>
      <c r="M56" s="101">
        <f>'Financials Detail'!M141</f>
        <v>0</v>
      </c>
      <c r="N56" s="102">
        <f>'Financials Detail'!N141</f>
        <v>0</v>
      </c>
      <c r="O56" s="59">
        <f>'Financials Detail'!O141</f>
        <v>0</v>
      </c>
      <c r="P56" s="101">
        <f>'Financials Detail'!P141</f>
        <v>0</v>
      </c>
      <c r="Q56" s="102">
        <f>'Financials Detail'!Q141</f>
        <v>0</v>
      </c>
      <c r="R56" s="59">
        <f>'Financials Detail'!U141</f>
        <v>0</v>
      </c>
      <c r="S56" s="101">
        <f>'Financials Detail'!V141</f>
        <v>0</v>
      </c>
      <c r="T56" s="102">
        <f>'Financials Detail'!W141</f>
        <v>0</v>
      </c>
      <c r="U56" s="7"/>
    </row>
    <row r="57" spans="1:21" ht="3.75" customHeight="1">
      <c r="A57" s="273"/>
      <c r="B57" s="273"/>
      <c r="C57" s="27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26"/>
    </row>
    <row r="58" spans="1:21">
      <c r="A58" s="274"/>
      <c r="B58" s="274"/>
      <c r="C58" s="27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>
      <c r="A59" s="271"/>
      <c r="B59" s="271"/>
      <c r="C59" s="271"/>
      <c r="D59" s="32"/>
      <c r="E59" s="118"/>
      <c r="G59" s="32"/>
      <c r="H59" s="32"/>
      <c r="J59" s="32"/>
      <c r="K59" s="32"/>
      <c r="M59" s="32"/>
      <c r="N59" s="32"/>
      <c r="P59" s="32"/>
      <c r="Q59" s="32"/>
      <c r="S59" s="32"/>
      <c r="T59" s="32"/>
      <c r="U59" s="32"/>
    </row>
    <row r="60" spans="1:21">
      <c r="A60" s="271"/>
      <c r="B60" s="271"/>
      <c r="C60" s="27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>
      <c r="A61" s="271"/>
      <c r="B61" s="271"/>
      <c r="C61" s="27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>
      <c r="A62" s="271"/>
      <c r="B62" s="271"/>
      <c r="C62" s="271"/>
      <c r="D62" s="32"/>
      <c r="E62" s="32" t="str">
        <f>F4</f>
        <v>FY 2018/19</v>
      </c>
      <c r="F62" s="32" t="str">
        <f>I4</f>
        <v>FY 2019/20</v>
      </c>
      <c r="G62" s="32" t="str">
        <f>L4</f>
        <v>FY 2019/20</v>
      </c>
      <c r="H62" s="32" t="str">
        <f>O4</f>
        <v>DIFFERENCE 2019/20 2nd Interim vs. 2019/20 UA</v>
      </c>
      <c r="I62" s="32" t="str">
        <f>R4</f>
        <v>FY 2020/21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>
      <c r="A63" s="143"/>
      <c r="B63" s="143"/>
      <c r="C63" s="143"/>
      <c r="D63" s="32"/>
      <c r="E63" s="32" t="str">
        <f>G5</f>
        <v>ACTUALS</v>
      </c>
      <c r="F63" s="32" t="str">
        <f>J5</f>
        <v>2ND INTERIM PROJECTED</v>
      </c>
      <c r="G63" s="32" t="str">
        <f>M5</f>
        <v>ACTUALS</v>
      </c>
      <c r="H63" s="32"/>
      <c r="I63" s="32" t="str">
        <f>S5</f>
        <v>BUDGET ADOPTION PROJECTED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>
      <c r="A64" s="271"/>
      <c r="B64" s="271"/>
      <c r="C64" s="271"/>
      <c r="D64" s="118" t="s">
        <v>190</v>
      </c>
      <c r="E64" s="119">
        <f>F40</f>
        <v>0</v>
      </c>
      <c r="F64" s="119">
        <f>I40</f>
        <v>0</v>
      </c>
      <c r="G64" s="119">
        <f>L40</f>
        <v>0</v>
      </c>
      <c r="H64" s="119">
        <f>O40</f>
        <v>0</v>
      </c>
      <c r="I64" s="119">
        <f>R40</f>
        <v>0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>
      <c r="A65" s="271"/>
      <c r="B65" s="271"/>
      <c r="C65" s="271"/>
      <c r="D65" s="118" t="s">
        <v>191</v>
      </c>
      <c r="E65" s="80" t="e">
        <f>F56/H22</f>
        <v>#DIV/0!</v>
      </c>
      <c r="F65" s="80" t="e">
        <f>I56/K22</f>
        <v>#DIV/0!</v>
      </c>
      <c r="G65" s="80" t="e">
        <f>L56/N22</f>
        <v>#DIV/0!</v>
      </c>
      <c r="H65" s="80" t="e">
        <f>O56/Q22</f>
        <v>#DIV/0!</v>
      </c>
      <c r="I65" s="80" t="e">
        <f>R56/T22</f>
        <v>#DIV/0!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>
      <c r="A66" s="271"/>
      <c r="B66" s="271"/>
      <c r="C66" s="27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>
      <c r="A67" s="271"/>
      <c r="B67" s="271"/>
      <c r="C67" s="27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>
      <c r="A68" s="271"/>
      <c r="B68" s="271"/>
      <c r="C68" s="27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>
      <c r="A69" s="271"/>
      <c r="B69" s="271"/>
      <c r="C69" s="27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>
      <c r="A70" s="271"/>
      <c r="B70" s="271"/>
      <c r="C70" s="27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>
      <c r="A71" s="271"/>
      <c r="B71" s="271"/>
      <c r="C71" s="27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>
      <c r="A72" s="271"/>
      <c r="B72" s="271"/>
      <c r="C72" s="27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>
      <c r="A73" s="271"/>
      <c r="B73" s="271"/>
      <c r="C73" s="27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>
      <c r="A74" s="271"/>
      <c r="B74" s="271"/>
      <c r="C74" s="27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>
      <c r="A75" s="271"/>
      <c r="B75" s="271"/>
      <c r="C75" s="27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>
      <c r="A76" s="271"/>
      <c r="B76" s="271"/>
      <c r="C76" s="27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>
      <c r="A77" s="271"/>
      <c r="B77" s="271"/>
      <c r="C77" s="27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>
      <c r="A78" s="271"/>
      <c r="B78" s="271"/>
      <c r="C78" s="27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>
      <c r="A79" s="271"/>
      <c r="B79" s="271"/>
      <c r="C79" s="27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>
      <c r="A80" s="271"/>
      <c r="B80" s="271"/>
      <c r="C80" s="27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>
      <c r="A81" s="271"/>
      <c r="B81" s="271"/>
      <c r="C81" s="27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>
      <c r="A82" s="271"/>
      <c r="B82" s="271"/>
      <c r="C82" s="27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>
      <c r="A83" s="271"/>
      <c r="B83" s="271"/>
      <c r="C83" s="27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>
      <c r="A84" s="271"/>
      <c r="B84" s="271"/>
      <c r="C84" s="27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>
      <c r="A85" s="271"/>
      <c r="B85" s="271"/>
      <c r="C85" s="27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>
      <c r="A86" s="271"/>
      <c r="B86" s="271"/>
      <c r="C86" s="27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>
      <c r="A87" s="271"/>
      <c r="B87" s="271"/>
      <c r="C87" s="27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>
      <c r="A88" s="271"/>
      <c r="B88" s="271"/>
      <c r="C88" s="27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>
      <c r="A89" s="271"/>
      <c r="B89" s="271"/>
      <c r="C89" s="27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>
      <c r="A90" s="271"/>
      <c r="B90" s="271"/>
      <c r="C90" s="27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>
      <c r="A91" s="271"/>
      <c r="B91" s="271"/>
      <c r="C91" s="27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>
      <c r="A92" s="271"/>
      <c r="B92" s="271"/>
      <c r="C92" s="27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>
      <c r="A93" s="271"/>
      <c r="B93" s="271"/>
      <c r="C93" s="27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>
      <c r="A94" s="271"/>
      <c r="B94" s="271"/>
      <c r="C94" s="27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>
      <c r="A95" s="271"/>
      <c r="B95" s="271"/>
      <c r="C95" s="27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>
      <c r="A96" s="271"/>
      <c r="B96" s="271"/>
      <c r="C96" s="27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>
      <c r="A97" s="271"/>
      <c r="B97" s="271"/>
      <c r="C97" s="27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>
      <c r="A98" s="271"/>
      <c r="B98" s="271"/>
      <c r="C98" s="27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>
      <c r="A99" s="271"/>
      <c r="B99" s="271"/>
      <c r="C99" s="27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>
      <c r="A100" s="271"/>
      <c r="B100" s="271"/>
      <c r="C100" s="27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>
      <c r="A101" s="271"/>
      <c r="B101" s="271"/>
      <c r="C101" s="27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>
      <c r="A102" s="271"/>
      <c r="B102" s="271"/>
      <c r="C102" s="27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>
      <c r="A103" s="271"/>
      <c r="B103" s="271"/>
      <c r="C103" s="27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>
      <c r="A104" s="271"/>
      <c r="B104" s="271"/>
      <c r="C104" s="27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>
      <c r="A105" s="271"/>
      <c r="B105" s="271"/>
      <c r="C105" s="27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>
      <c r="A106" s="271"/>
      <c r="B106" s="271"/>
      <c r="C106" s="27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>
      <c r="A107" s="271"/>
      <c r="B107" s="271"/>
      <c r="C107" s="27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>
      <c r="A108" s="271"/>
      <c r="B108" s="271"/>
      <c r="C108" s="27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>
      <c r="A109" s="271"/>
      <c r="B109" s="271"/>
      <c r="C109" s="27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>
      <c r="A110" s="271"/>
      <c r="B110" s="271"/>
      <c r="C110" s="27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>
      <c r="A111" s="271"/>
      <c r="B111" s="271"/>
      <c r="C111" s="27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>
      <c r="A112" s="271"/>
      <c r="B112" s="271"/>
      <c r="C112" s="27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>
      <c r="A113" s="271"/>
      <c r="B113" s="271"/>
      <c r="C113" s="27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>
      <c r="A114" s="271"/>
      <c r="B114" s="271"/>
      <c r="C114" s="27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>
      <c r="A115" s="271"/>
      <c r="B115" s="271"/>
      <c r="C115" s="27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>
      <c r="A116" s="271"/>
      <c r="B116" s="271"/>
      <c r="C116" s="27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>
      <c r="A117" s="271"/>
      <c r="B117" s="271"/>
      <c r="C117" s="27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>
      <c r="A118" s="271"/>
      <c r="B118" s="271"/>
      <c r="C118" s="27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>
      <c r="A119" s="271"/>
      <c r="B119" s="271"/>
      <c r="C119" s="27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>
      <c r="A120" s="271"/>
      <c r="B120" s="271"/>
      <c r="C120" s="27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>
      <c r="A121" s="271"/>
      <c r="B121" s="271"/>
      <c r="C121" s="27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>
      <c r="A122" s="271"/>
      <c r="B122" s="271"/>
      <c r="C122" s="27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>
      <c r="A123" s="271"/>
      <c r="B123" s="271"/>
      <c r="C123" s="27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>
      <c r="A124" s="271"/>
      <c r="B124" s="271"/>
      <c r="C124" s="27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>
      <c r="A125" s="271"/>
      <c r="B125" s="271"/>
      <c r="C125" s="27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>
      <c r="A126" s="271"/>
      <c r="B126" s="271"/>
      <c r="C126" s="27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>
      <c r="A127" s="271"/>
      <c r="B127" s="271"/>
      <c r="C127" s="27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>
      <c r="A128" s="271"/>
      <c r="B128" s="271"/>
      <c r="C128" s="27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1">
      <c r="A129" s="271"/>
      <c r="B129" s="271"/>
      <c r="C129" s="27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1">
      <c r="A130" s="271"/>
      <c r="B130" s="271"/>
      <c r="C130" s="27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>
      <c r="A131" s="271"/>
      <c r="B131" s="271"/>
      <c r="C131" s="27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1">
      <c r="A132" s="271"/>
      <c r="B132" s="271"/>
      <c r="C132" s="27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>
      <c r="A133" s="271"/>
      <c r="B133" s="271"/>
      <c r="C133" s="27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1:21">
      <c r="A134" s="271"/>
      <c r="B134" s="271"/>
      <c r="C134" s="27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>
      <c r="A135" s="271"/>
      <c r="B135" s="271"/>
      <c r="C135" s="27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>
      <c r="A136" s="271"/>
      <c r="B136" s="271"/>
      <c r="C136" s="27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1">
      <c r="A137" s="271"/>
      <c r="B137" s="271"/>
      <c r="C137" s="27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>
      <c r="A138" s="271"/>
      <c r="B138" s="271"/>
      <c r="C138" s="27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>
      <c r="A139" s="271"/>
      <c r="B139" s="271"/>
      <c r="C139" s="27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>
      <c r="A140" s="271"/>
      <c r="B140" s="271"/>
      <c r="C140" s="27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>
      <c r="A141" s="271"/>
      <c r="B141" s="271"/>
      <c r="C141" s="27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1">
      <c r="A142" s="271"/>
      <c r="B142" s="271"/>
      <c r="C142" s="27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1">
      <c r="A143" s="271"/>
      <c r="B143" s="271"/>
      <c r="C143" s="27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>
      <c r="A144" s="271"/>
      <c r="B144" s="271"/>
      <c r="C144" s="27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>
      <c r="A145" s="271"/>
      <c r="B145" s="271"/>
      <c r="C145" s="27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1:21">
      <c r="A146" s="271"/>
      <c r="B146" s="271"/>
      <c r="C146" s="27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>
      <c r="A147" s="271"/>
      <c r="B147" s="271"/>
      <c r="C147" s="27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1:21">
      <c r="A148" s="271"/>
      <c r="B148" s="271"/>
      <c r="C148" s="27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1:21">
      <c r="A149" s="271"/>
      <c r="B149" s="271"/>
      <c r="C149" s="27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1:21">
      <c r="A150" s="271"/>
      <c r="B150" s="271"/>
      <c r="C150" s="27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>
      <c r="A151" s="271"/>
      <c r="B151" s="271"/>
      <c r="C151" s="27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>
      <c r="A152" s="271"/>
      <c r="B152" s="271"/>
      <c r="C152" s="27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1:21">
      <c r="A153" s="271"/>
      <c r="B153" s="271"/>
      <c r="C153" s="27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1:21">
      <c r="A154" s="271"/>
      <c r="B154" s="271"/>
      <c r="C154" s="27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1:21">
      <c r="A155" s="271"/>
      <c r="B155" s="271"/>
      <c r="C155" s="27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1:21">
      <c r="A156" s="271"/>
      <c r="B156" s="271"/>
      <c r="C156" s="27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1:21">
      <c r="A157" s="271"/>
      <c r="B157" s="271"/>
      <c r="C157" s="27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1">
      <c r="A158" s="271"/>
      <c r="B158" s="271"/>
      <c r="C158" s="27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1:21">
      <c r="A159" s="271"/>
      <c r="B159" s="271"/>
      <c r="C159" s="27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</row>
    <row r="160" spans="1:21">
      <c r="A160" s="271"/>
      <c r="B160" s="271"/>
      <c r="C160" s="27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</row>
    <row r="161" spans="1:21">
      <c r="A161" s="271"/>
      <c r="B161" s="271"/>
      <c r="C161" s="27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1:21">
      <c r="A162" s="271"/>
      <c r="B162" s="271"/>
      <c r="C162" s="27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1:21">
      <c r="A163" s="271"/>
      <c r="B163" s="271"/>
      <c r="C163" s="27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</row>
    <row r="164" spans="1:21">
      <c r="A164" s="271"/>
      <c r="B164" s="271"/>
      <c r="C164" s="27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1:21">
      <c r="A165" s="271"/>
      <c r="B165" s="271"/>
      <c r="C165" s="27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</row>
    <row r="166" spans="1:21">
      <c r="A166" s="271"/>
      <c r="B166" s="271"/>
      <c r="C166" s="27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1:21">
      <c r="A167" s="271"/>
      <c r="B167" s="271"/>
      <c r="C167" s="27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</row>
    <row r="168" spans="1:21">
      <c r="A168" s="271"/>
      <c r="B168" s="271"/>
      <c r="C168" s="27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</row>
    <row r="169" spans="1:21">
      <c r="A169" s="271"/>
      <c r="B169" s="271"/>
      <c r="C169" s="27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</row>
    <row r="170" spans="1:21">
      <c r="A170" s="271"/>
      <c r="B170" s="271"/>
      <c r="C170" s="27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1:21">
      <c r="A171" s="271"/>
      <c r="B171" s="271"/>
      <c r="C171" s="27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</row>
    <row r="172" spans="1:21">
      <c r="A172" s="271"/>
      <c r="B172" s="271"/>
      <c r="C172" s="27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1:21">
      <c r="A173" s="271"/>
      <c r="B173" s="271"/>
      <c r="C173" s="27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</row>
    <row r="174" spans="1:21">
      <c r="A174" s="271"/>
      <c r="B174" s="271"/>
      <c r="C174" s="27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1:21">
      <c r="A175" s="271"/>
      <c r="B175" s="271"/>
      <c r="C175" s="27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</row>
    <row r="176" spans="1:21">
      <c r="A176" s="271"/>
      <c r="B176" s="271"/>
      <c r="C176" s="27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</row>
    <row r="177" spans="1:21">
      <c r="A177" s="271"/>
      <c r="B177" s="271"/>
      <c r="C177" s="27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</row>
    <row r="178" spans="1:21">
      <c r="A178" s="271"/>
      <c r="B178" s="271"/>
      <c r="C178" s="27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1:21">
      <c r="A179" s="271"/>
      <c r="B179" s="271"/>
      <c r="C179" s="27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1:21">
      <c r="A180" s="271"/>
      <c r="B180" s="271"/>
      <c r="C180" s="27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</row>
    <row r="181" spans="1:21">
      <c r="A181" s="271"/>
      <c r="B181" s="271"/>
      <c r="C181" s="27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2" spans="1:21">
      <c r="A182" s="271"/>
      <c r="B182" s="271"/>
      <c r="C182" s="27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</row>
    <row r="183" spans="1:21">
      <c r="A183" s="271"/>
      <c r="B183" s="271"/>
      <c r="C183" s="27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</row>
    <row r="184" spans="1:21">
      <c r="A184" s="271"/>
      <c r="B184" s="271"/>
      <c r="C184" s="27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</row>
    <row r="185" spans="1:21">
      <c r="A185" s="271"/>
      <c r="B185" s="271"/>
      <c r="C185" s="27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</row>
    <row r="186" spans="1:21">
      <c r="A186" s="271"/>
      <c r="B186" s="271"/>
      <c r="C186" s="27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</row>
    <row r="187" spans="1:21">
      <c r="A187" s="271"/>
      <c r="B187" s="271"/>
      <c r="C187" s="27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</row>
    <row r="188" spans="1:21">
      <c r="A188" s="271"/>
      <c r="B188" s="271"/>
      <c r="C188" s="27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</row>
    <row r="189" spans="1:21">
      <c r="A189" s="271"/>
      <c r="B189" s="271"/>
      <c r="C189" s="27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</row>
    <row r="190" spans="1:21">
      <c r="A190" s="271"/>
      <c r="B190" s="271"/>
      <c r="C190" s="27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1:21">
      <c r="A191" s="271"/>
      <c r="B191" s="271"/>
      <c r="C191" s="27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1:21">
      <c r="A192" s="271"/>
      <c r="B192" s="271"/>
      <c r="C192" s="27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</row>
    <row r="193" spans="1:21">
      <c r="A193" s="271"/>
      <c r="B193" s="271"/>
      <c r="C193" s="27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</row>
    <row r="194" spans="1:21">
      <c r="A194" s="271"/>
      <c r="B194" s="271"/>
      <c r="C194" s="27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1">
      <c r="A195" s="271"/>
      <c r="B195" s="271"/>
      <c r="C195" s="27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</row>
    <row r="196" spans="1:21">
      <c r="A196" s="271"/>
      <c r="B196" s="271"/>
      <c r="C196" s="27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</row>
    <row r="197" spans="1:21">
      <c r="A197" s="271"/>
      <c r="B197" s="271"/>
      <c r="C197" s="27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</row>
    <row r="198" spans="1:21">
      <c r="A198" s="271"/>
      <c r="B198" s="271"/>
      <c r="C198" s="27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</row>
    <row r="199" spans="1:21">
      <c r="A199" s="271"/>
      <c r="B199" s="271"/>
      <c r="C199" s="27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</row>
    <row r="200" spans="1:21">
      <c r="A200" s="271"/>
      <c r="B200" s="271"/>
      <c r="C200" s="27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</row>
    <row r="201" spans="1:21">
      <c r="A201" s="271"/>
      <c r="B201" s="271"/>
      <c r="C201" s="27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  <row r="202" spans="1:21">
      <c r="A202" s="271"/>
      <c r="B202" s="271"/>
      <c r="C202" s="27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</row>
    <row r="203" spans="1:21">
      <c r="A203" s="271"/>
      <c r="B203" s="271"/>
      <c r="C203" s="27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</row>
    <row r="204" spans="1:21">
      <c r="A204" s="271"/>
      <c r="B204" s="271"/>
      <c r="C204" s="27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</row>
    <row r="205" spans="1:21">
      <c r="A205" s="271"/>
      <c r="B205" s="271"/>
      <c r="C205" s="27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</row>
    <row r="206" spans="1:21">
      <c r="A206" s="271"/>
      <c r="B206" s="271"/>
      <c r="C206" s="27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</row>
    <row r="207" spans="1:21">
      <c r="A207" s="271"/>
      <c r="B207" s="271"/>
      <c r="C207" s="27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</row>
    <row r="208" spans="1:21">
      <c r="A208" s="271"/>
      <c r="B208" s="271"/>
      <c r="C208" s="27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</row>
    <row r="209" spans="1:21">
      <c r="A209" s="271"/>
      <c r="B209" s="271"/>
      <c r="C209" s="27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</row>
    <row r="210" spans="1:21">
      <c r="A210" s="271"/>
      <c r="B210" s="271"/>
      <c r="C210" s="27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</row>
    <row r="211" spans="1:21">
      <c r="A211" s="271"/>
      <c r="B211" s="271"/>
      <c r="C211" s="27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</row>
    <row r="212" spans="1:21">
      <c r="A212" s="271"/>
      <c r="B212" s="271"/>
      <c r="C212" s="27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:21">
      <c r="A213" s="271"/>
      <c r="B213" s="271"/>
      <c r="C213" s="27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1:21">
      <c r="A214" s="271"/>
      <c r="B214" s="271"/>
      <c r="C214" s="27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</row>
    <row r="215" spans="1:21">
      <c r="A215" s="271"/>
      <c r="B215" s="271"/>
      <c r="C215" s="27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</row>
    <row r="216" spans="1:21">
      <c r="A216" s="271"/>
      <c r="B216" s="271"/>
      <c r="C216" s="27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</row>
    <row r="217" spans="1:21">
      <c r="A217" s="271"/>
      <c r="B217" s="271"/>
      <c r="C217" s="27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</row>
    <row r="218" spans="1:21">
      <c r="A218" s="271"/>
      <c r="B218" s="271"/>
      <c r="C218" s="27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</row>
    <row r="219" spans="1:21">
      <c r="A219" s="271"/>
      <c r="B219" s="271"/>
      <c r="C219" s="27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>
      <c r="A220" s="271"/>
      <c r="B220" s="271"/>
      <c r="C220" s="271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</row>
    <row r="221" spans="1:21">
      <c r="A221" s="271"/>
      <c r="B221" s="271"/>
      <c r="C221" s="27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</row>
    <row r="222" spans="1:21">
      <c r="A222" s="271"/>
      <c r="B222" s="271"/>
      <c r="C222" s="27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1:21">
      <c r="A223" s="271"/>
      <c r="B223" s="271"/>
      <c r="C223" s="27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1:21">
      <c r="A224" s="271"/>
      <c r="B224" s="271"/>
      <c r="C224" s="27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1:21">
      <c r="A225" s="271"/>
      <c r="B225" s="271"/>
      <c r="C225" s="271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1:21">
      <c r="A226" s="271"/>
      <c r="B226" s="271"/>
      <c r="C226" s="27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</row>
    <row r="227" spans="1:21">
      <c r="A227" s="271"/>
      <c r="B227" s="271"/>
      <c r="C227" s="27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1:21">
      <c r="A228" s="271"/>
      <c r="B228" s="271"/>
      <c r="C228" s="27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</row>
    <row r="229" spans="1:21">
      <c r="A229" s="271"/>
      <c r="B229" s="271"/>
      <c r="C229" s="271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>
      <c r="A230" s="271"/>
      <c r="B230" s="271"/>
      <c r="C230" s="27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1:21">
      <c r="A231" s="271"/>
      <c r="B231" s="271"/>
      <c r="C231" s="27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1">
      <c r="A232" s="271"/>
      <c r="B232" s="271"/>
      <c r="C232" s="27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1:21">
      <c r="A233" s="271"/>
      <c r="B233" s="271"/>
      <c r="C233" s="27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</row>
    <row r="234" spans="1:21">
      <c r="A234" s="271"/>
      <c r="B234" s="271"/>
      <c r="C234" s="27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>
      <c r="A235" s="271"/>
      <c r="B235" s="271"/>
      <c r="C235" s="27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>
      <c r="A236" s="271"/>
      <c r="B236" s="271"/>
      <c r="C236" s="27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>
      <c r="A237" s="271"/>
      <c r="B237" s="271"/>
      <c r="C237" s="27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>
      <c r="A238" s="271"/>
      <c r="B238" s="271"/>
      <c r="C238" s="27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>
      <c r="A239" s="271"/>
      <c r="B239" s="271"/>
      <c r="C239" s="27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>
      <c r="A240" s="271"/>
      <c r="B240" s="271"/>
      <c r="C240" s="27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>
      <c r="A241" s="271"/>
      <c r="B241" s="271"/>
      <c r="C241" s="27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>
      <c r="A242" s="271"/>
      <c r="B242" s="271"/>
      <c r="C242" s="27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1">
      <c r="A243" s="271"/>
      <c r="B243" s="271"/>
      <c r="C243" s="27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1">
      <c r="A244" s="271"/>
      <c r="B244" s="271"/>
      <c r="C244" s="27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1">
      <c r="A245" s="271"/>
      <c r="B245" s="271"/>
      <c r="C245" s="27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1:21">
      <c r="A246" s="271"/>
      <c r="B246" s="271"/>
      <c r="C246" s="27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1:21">
      <c r="A247" s="271"/>
      <c r="B247" s="271"/>
      <c r="C247" s="27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1:21">
      <c r="A248" s="271"/>
      <c r="B248" s="271"/>
      <c r="C248" s="27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>
      <c r="A249" s="271"/>
      <c r="B249" s="271"/>
      <c r="C249" s="27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</row>
    <row r="250" spans="1:21">
      <c r="A250" s="271"/>
      <c r="B250" s="271"/>
      <c r="C250" s="27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1:21">
      <c r="A251" s="271"/>
      <c r="B251" s="271"/>
      <c r="C251" s="27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1:21">
      <c r="A252" s="271"/>
      <c r="B252" s="271"/>
      <c r="C252" s="27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1:21">
      <c r="A253" s="271"/>
      <c r="B253" s="271"/>
      <c r="C253" s="27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1:21">
      <c r="A254" s="271"/>
      <c r="B254" s="271"/>
      <c r="C254" s="27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1:21">
      <c r="A255" s="271"/>
      <c r="B255" s="271"/>
      <c r="C255" s="27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1:21">
      <c r="A256" s="271"/>
      <c r="B256" s="271"/>
      <c r="C256" s="27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1:21">
      <c r="A257" s="271"/>
      <c r="B257" s="271"/>
      <c r="C257" s="27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>
      <c r="A258" s="271"/>
      <c r="B258" s="271"/>
      <c r="C258" s="27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1:21">
      <c r="A259" s="271"/>
      <c r="B259" s="271"/>
      <c r="C259" s="27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</row>
    <row r="260" spans="1:21">
      <c r="A260" s="271"/>
      <c r="B260" s="271"/>
      <c r="C260" s="27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</row>
    <row r="261" spans="1:21">
      <c r="A261" s="271"/>
      <c r="B261" s="271"/>
      <c r="C261" s="27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</row>
    <row r="262" spans="1:21">
      <c r="A262" s="271"/>
      <c r="B262" s="271"/>
      <c r="C262" s="27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1:21">
      <c r="A263" s="271"/>
      <c r="B263" s="271"/>
      <c r="C263" s="27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</row>
    <row r="264" spans="1:21">
      <c r="A264" s="271"/>
      <c r="B264" s="271"/>
      <c r="C264" s="27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1:21">
      <c r="A265" s="271"/>
      <c r="B265" s="271"/>
      <c r="C265" s="27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1:21">
      <c r="A266" s="271"/>
      <c r="B266" s="271"/>
      <c r="C266" s="27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1:21">
      <c r="A267" s="271"/>
      <c r="B267" s="271"/>
      <c r="C267" s="27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1">
      <c r="A268" s="271"/>
      <c r="B268" s="271"/>
      <c r="C268" s="27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1">
      <c r="A269" s="271"/>
      <c r="B269" s="271"/>
      <c r="C269" s="27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1:21">
      <c r="A270" s="271"/>
      <c r="B270" s="271"/>
      <c r="C270" s="27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1:21">
      <c r="A271" s="271"/>
      <c r="B271" s="271"/>
      <c r="C271" s="27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1:21">
      <c r="A272" s="271"/>
      <c r="B272" s="271"/>
      <c r="C272" s="27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1:21">
      <c r="A273" s="271"/>
      <c r="B273" s="271"/>
      <c r="C273" s="27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1:21">
      <c r="A274" s="271"/>
      <c r="B274" s="271"/>
      <c r="C274" s="27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1:21">
      <c r="A275" s="271"/>
      <c r="B275" s="271"/>
      <c r="C275" s="27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1:21">
      <c r="A276" s="271"/>
      <c r="B276" s="271"/>
      <c r="C276" s="27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1:21">
      <c r="A277" s="271"/>
      <c r="B277" s="271"/>
      <c r="C277" s="27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</row>
    <row r="278" spans="1:21">
      <c r="A278" s="271"/>
      <c r="B278" s="271"/>
      <c r="C278" s="27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1:21">
      <c r="A279" s="271"/>
      <c r="B279" s="271"/>
      <c r="C279" s="27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1:21">
      <c r="A280" s="271"/>
      <c r="B280" s="271"/>
      <c r="C280" s="27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281" spans="1:21">
      <c r="A281" s="271"/>
      <c r="B281" s="271"/>
      <c r="C281" s="27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</row>
    <row r="282" spans="1:21">
      <c r="A282" s="271"/>
      <c r="B282" s="271"/>
      <c r="C282" s="27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</row>
    <row r="283" spans="1:21">
      <c r="A283" s="271"/>
      <c r="B283" s="271"/>
      <c r="C283" s="27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</row>
    <row r="284" spans="1:21">
      <c r="A284" s="271"/>
      <c r="B284" s="271"/>
      <c r="C284" s="27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</row>
    <row r="285" spans="1:21">
      <c r="A285" s="271"/>
      <c r="B285" s="271"/>
      <c r="C285" s="27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</row>
    <row r="286" spans="1:21">
      <c r="A286" s="271"/>
      <c r="B286" s="271"/>
      <c r="C286" s="27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1:21">
      <c r="A287" s="271"/>
      <c r="B287" s="271"/>
      <c r="C287" s="27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</row>
    <row r="288" spans="1:21">
      <c r="A288" s="271"/>
      <c r="B288" s="271"/>
      <c r="C288" s="27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</row>
    <row r="289" spans="1:21">
      <c r="A289" s="271"/>
      <c r="B289" s="271"/>
      <c r="C289" s="27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</row>
    <row r="290" spans="1:21">
      <c r="A290" s="271"/>
      <c r="B290" s="271"/>
      <c r="C290" s="27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1:21">
      <c r="A291" s="271"/>
      <c r="B291" s="271"/>
      <c r="C291" s="27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</row>
    <row r="292" spans="1:21">
      <c r="A292" s="271"/>
      <c r="B292" s="271"/>
      <c r="C292" s="27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</row>
    <row r="293" spans="1:21">
      <c r="A293" s="271"/>
      <c r="B293" s="271"/>
      <c r="C293" s="27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>
      <c r="A294" s="271"/>
      <c r="B294" s="271"/>
      <c r="C294" s="27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</row>
    <row r="295" spans="1:21">
      <c r="A295" s="271"/>
      <c r="B295" s="271"/>
      <c r="C295" s="27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</row>
    <row r="296" spans="1:21">
      <c r="A296" s="271"/>
      <c r="B296" s="271"/>
      <c r="C296" s="27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</row>
    <row r="297" spans="1:21">
      <c r="A297" s="271"/>
      <c r="B297" s="271"/>
      <c r="C297" s="27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1:21">
      <c r="A298" s="271"/>
      <c r="B298" s="271"/>
      <c r="C298" s="27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1:21">
      <c r="A299" s="271"/>
      <c r="B299" s="271"/>
      <c r="C299" s="27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1:21">
      <c r="A300" s="271"/>
      <c r="B300" s="271"/>
      <c r="C300" s="27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  <row r="301" spans="1:21">
      <c r="A301" s="271"/>
      <c r="B301" s="271"/>
      <c r="C301" s="27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</row>
    <row r="302" spans="1:21">
      <c r="A302" s="271"/>
      <c r="B302" s="271"/>
      <c r="C302" s="27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</row>
    <row r="303" spans="1:21">
      <c r="A303" s="271"/>
      <c r="B303" s="271"/>
      <c r="C303" s="27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</row>
    <row r="304" spans="1:21">
      <c r="A304" s="271"/>
      <c r="B304" s="271"/>
      <c r="C304" s="27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1:21">
      <c r="A305" s="271"/>
      <c r="B305" s="271"/>
      <c r="C305" s="27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1:21">
      <c r="A306" s="271"/>
      <c r="B306" s="271"/>
      <c r="C306" s="27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1:21">
      <c r="A307" s="271"/>
      <c r="B307" s="271"/>
      <c r="C307" s="27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  <row r="308" spans="1:21">
      <c r="A308" s="271"/>
      <c r="B308" s="271"/>
      <c r="C308" s="27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</row>
    <row r="309" spans="1:21">
      <c r="A309" s="271"/>
      <c r="B309" s="271"/>
      <c r="C309" s="27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</row>
    <row r="310" spans="1:21">
      <c r="A310" s="271"/>
      <c r="B310" s="271"/>
      <c r="C310" s="27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</row>
    <row r="311" spans="1:21">
      <c r="A311" s="271"/>
      <c r="B311" s="271"/>
      <c r="C311" s="27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</row>
    <row r="312" spans="1:21">
      <c r="A312" s="271"/>
      <c r="B312" s="271"/>
      <c r="C312" s="27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</row>
    <row r="313" spans="1:21">
      <c r="A313" s="271"/>
      <c r="B313" s="271"/>
      <c r="C313" s="27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</row>
    <row r="314" spans="1:21">
      <c r="A314" s="271"/>
      <c r="B314" s="271"/>
      <c r="C314" s="27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</row>
    <row r="315" spans="1:21">
      <c r="A315" s="271"/>
      <c r="B315" s="271"/>
      <c r="C315" s="27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</row>
    <row r="316" spans="1:21">
      <c r="A316" s="271"/>
      <c r="B316" s="271"/>
      <c r="C316" s="27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</row>
    <row r="317" spans="1:21">
      <c r="A317" s="271"/>
      <c r="B317" s="271"/>
      <c r="C317" s="27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</row>
    <row r="318" spans="1:21">
      <c r="A318" s="271"/>
      <c r="B318" s="271"/>
      <c r="C318" s="27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1:21">
      <c r="A319" s="271"/>
      <c r="B319" s="271"/>
      <c r="C319" s="27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</row>
    <row r="320" spans="1:21">
      <c r="A320" s="271"/>
      <c r="B320" s="271"/>
      <c r="C320" s="27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</row>
    <row r="321" spans="1:21">
      <c r="A321" s="271"/>
      <c r="B321" s="271"/>
      <c r="C321" s="27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</row>
    <row r="322" spans="1:21">
      <c r="A322" s="271"/>
      <c r="B322" s="271"/>
      <c r="C322" s="27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1:21">
      <c r="A323" s="271"/>
      <c r="B323" s="271"/>
      <c r="C323" s="27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>
      <c r="A324" s="271"/>
      <c r="B324" s="271"/>
      <c r="C324" s="27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>
      <c r="A325" s="271"/>
      <c r="B325" s="271"/>
      <c r="C325" s="27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1">
      <c r="A326" s="271"/>
      <c r="B326" s="271"/>
      <c r="C326" s="27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1:21">
      <c r="A327" s="271"/>
      <c r="B327" s="271"/>
      <c r="C327" s="27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1">
      <c r="A328" s="271"/>
      <c r="B328" s="271"/>
      <c r="C328" s="27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1">
      <c r="A329" s="271"/>
      <c r="B329" s="271"/>
      <c r="C329" s="27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1">
      <c r="A330" s="271"/>
      <c r="B330" s="271"/>
      <c r="C330" s="27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>
      <c r="A331" s="271"/>
      <c r="B331" s="271"/>
      <c r="C331" s="27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1">
      <c r="A332" s="271"/>
      <c r="B332" s="271"/>
      <c r="C332" s="27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1">
      <c r="A333" s="271"/>
      <c r="B333" s="271"/>
      <c r="C333" s="27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1">
      <c r="A334" s="271"/>
      <c r="B334" s="271"/>
      <c r="C334" s="27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1">
      <c r="A335" s="271"/>
      <c r="B335" s="271"/>
      <c r="C335" s="27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1">
      <c r="A336" s="271"/>
      <c r="B336" s="271"/>
      <c r="C336" s="27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1">
      <c r="A337" s="271"/>
      <c r="B337" s="271"/>
      <c r="C337" s="27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1:21">
      <c r="A338" s="271"/>
      <c r="B338" s="271"/>
      <c r="C338" s="27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1">
      <c r="A339" s="271"/>
      <c r="B339" s="271"/>
      <c r="C339" s="27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1">
      <c r="A340" s="271"/>
      <c r="B340" s="271"/>
      <c r="C340" s="27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1">
      <c r="A341" s="271"/>
      <c r="B341" s="271"/>
      <c r="C341" s="27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1">
      <c r="A342" s="271"/>
      <c r="B342" s="271"/>
      <c r="C342" s="27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1">
      <c r="A343" s="271"/>
      <c r="B343" s="271"/>
      <c r="C343" s="27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>
      <c r="A344" s="271"/>
      <c r="B344" s="271"/>
      <c r="C344" s="27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1">
      <c r="A345" s="271"/>
      <c r="B345" s="271"/>
      <c r="C345" s="27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1">
      <c r="A346" s="271"/>
      <c r="B346" s="271"/>
      <c r="C346" s="27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1:21">
      <c r="A347" s="271"/>
      <c r="B347" s="271"/>
      <c r="C347" s="27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1:21">
      <c r="A348" s="271"/>
      <c r="B348" s="271"/>
      <c r="C348" s="27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</row>
    <row r="349" spans="1:21">
      <c r="A349" s="271"/>
      <c r="B349" s="271"/>
      <c r="C349" s="27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1:21">
      <c r="A350" s="271"/>
      <c r="B350" s="271"/>
      <c r="C350" s="27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1:21">
      <c r="A351" s="271"/>
      <c r="B351" s="271"/>
      <c r="C351" s="27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1:21">
      <c r="A352" s="271"/>
      <c r="B352" s="271"/>
      <c r="C352" s="27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1:21">
      <c r="A353" s="271"/>
      <c r="B353" s="271"/>
      <c r="C353" s="27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1:21">
      <c r="A354" s="271"/>
      <c r="B354" s="271"/>
      <c r="C354" s="27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1:21">
      <c r="A355" s="271"/>
      <c r="B355" s="271"/>
      <c r="C355" s="27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1:21">
      <c r="A356" s="271"/>
      <c r="B356" s="271"/>
      <c r="C356" s="27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</row>
    <row r="357" spans="1:21">
      <c r="A357" s="271"/>
      <c r="B357" s="271"/>
      <c r="C357" s="27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1:21">
      <c r="A358" s="271"/>
      <c r="B358" s="271"/>
      <c r="C358" s="27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1:21">
      <c r="A359" s="271"/>
      <c r="B359" s="271"/>
      <c r="C359" s="27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21">
      <c r="A360" s="271"/>
      <c r="B360" s="271"/>
      <c r="C360" s="27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1:21">
      <c r="A361" s="271"/>
      <c r="B361" s="271"/>
      <c r="C361" s="27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1:21">
      <c r="A362" s="271"/>
      <c r="B362" s="271"/>
      <c r="C362" s="27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>
      <c r="A363" s="271"/>
      <c r="B363" s="271"/>
      <c r="C363" s="27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1:21">
      <c r="A364" s="271"/>
      <c r="B364" s="271"/>
      <c r="C364" s="27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</row>
    <row r="365" spans="1:21">
      <c r="A365" s="271"/>
      <c r="B365" s="271"/>
      <c r="C365" s="27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1:21">
      <c r="A366" s="271"/>
      <c r="B366" s="271"/>
      <c r="C366" s="27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1:21">
      <c r="A367" s="271"/>
      <c r="B367" s="271"/>
      <c r="C367" s="27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1:21">
      <c r="A368" s="271"/>
      <c r="B368" s="271"/>
      <c r="C368" s="27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1:21">
      <c r="A369" s="271"/>
      <c r="B369" s="271"/>
      <c r="C369" s="27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1:21">
      <c r="A370" s="271"/>
      <c r="B370" s="271"/>
      <c r="C370" s="27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1">
      <c r="A371" s="271"/>
      <c r="B371" s="271"/>
      <c r="C371" s="27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1:21">
      <c r="A372" s="271"/>
      <c r="B372" s="271"/>
      <c r="C372" s="27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1:21">
      <c r="A373" s="271"/>
      <c r="B373" s="271"/>
      <c r="C373" s="27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1:21">
      <c r="A374" s="271"/>
      <c r="B374" s="271"/>
      <c r="C374" s="27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1:21">
      <c r="A375" s="271"/>
      <c r="B375" s="271"/>
      <c r="C375" s="27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</row>
    <row r="376" spans="1:21">
      <c r="A376" s="271"/>
      <c r="B376" s="271"/>
      <c r="C376" s="27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1:21">
      <c r="A377" s="271"/>
      <c r="B377" s="271"/>
      <c r="C377" s="27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1:21">
      <c r="A378" s="271"/>
      <c r="B378" s="271"/>
      <c r="C378" s="27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>
      <c r="A379" s="271"/>
      <c r="B379" s="271"/>
      <c r="C379" s="27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1:21">
      <c r="A380" s="271"/>
      <c r="B380" s="271"/>
      <c r="C380" s="27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1:21">
      <c r="A381" s="271"/>
      <c r="B381" s="271"/>
      <c r="C381" s="27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1:21">
      <c r="A382" s="271"/>
      <c r="B382" s="271"/>
      <c r="C382" s="27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1:21">
      <c r="A383" s="271"/>
      <c r="B383" s="271"/>
      <c r="C383" s="27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1:21">
      <c r="A384" s="271"/>
      <c r="B384" s="271"/>
      <c r="C384" s="27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>
      <c r="A385" s="271"/>
      <c r="B385" s="271"/>
      <c r="C385" s="27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1:21">
      <c r="A386" s="271"/>
      <c r="B386" s="271"/>
      <c r="C386" s="27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1:21">
      <c r="A387" s="271"/>
      <c r="B387" s="271"/>
      <c r="C387" s="27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1:21">
      <c r="A388" s="271"/>
      <c r="B388" s="271"/>
      <c r="C388" s="27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1:21">
      <c r="A389" s="271"/>
      <c r="B389" s="271"/>
      <c r="C389" s="27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1:21">
      <c r="A390" s="271"/>
      <c r="B390" s="271"/>
      <c r="C390" s="27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1:21">
      <c r="A391" s="271"/>
      <c r="B391" s="271"/>
      <c r="C391" s="27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1:21">
      <c r="A392" s="271"/>
      <c r="B392" s="271"/>
      <c r="C392" s="27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1:21">
      <c r="A393" s="271"/>
      <c r="B393" s="271"/>
      <c r="C393" s="27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1:21">
      <c r="A394" s="271"/>
      <c r="B394" s="271"/>
      <c r="C394" s="27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</row>
    <row r="395" spans="1:21">
      <c r="A395" s="271"/>
      <c r="B395" s="271"/>
      <c r="C395" s="27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1:21">
      <c r="A396" s="271"/>
      <c r="B396" s="271"/>
      <c r="C396" s="27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>
      <c r="A397" s="271"/>
      <c r="B397" s="271"/>
      <c r="C397" s="27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1:21">
      <c r="A398" s="271"/>
      <c r="B398" s="271"/>
      <c r="C398" s="27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1:21">
      <c r="A399" s="271"/>
      <c r="B399" s="271"/>
      <c r="C399" s="27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1:21">
      <c r="A400" s="271"/>
      <c r="B400" s="271"/>
      <c r="C400" s="27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1:21">
      <c r="A401" s="271"/>
      <c r="B401" s="271"/>
      <c r="C401" s="27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1:21">
      <c r="A402" s="271"/>
      <c r="B402" s="271"/>
      <c r="C402" s="27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1:21">
      <c r="A403" s="271"/>
      <c r="B403" s="271"/>
      <c r="C403" s="27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1:21">
      <c r="A404" s="271"/>
      <c r="B404" s="271"/>
      <c r="C404" s="27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1:21">
      <c r="A405" s="271"/>
      <c r="B405" s="271"/>
      <c r="C405" s="27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</row>
    <row r="406" spans="1:21">
      <c r="A406" s="271"/>
      <c r="B406" s="271"/>
      <c r="C406" s="27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1:21">
      <c r="A407" s="271"/>
      <c r="B407" s="271"/>
      <c r="C407" s="27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>
      <c r="A408" s="271"/>
      <c r="B408" s="271"/>
      <c r="C408" s="27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>
      <c r="A409" s="271"/>
      <c r="B409" s="271"/>
      <c r="C409" s="27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>
      <c r="A410" s="271"/>
      <c r="B410" s="271"/>
      <c r="C410" s="27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>
      <c r="A411" s="271"/>
      <c r="B411" s="271"/>
      <c r="C411" s="27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1:21">
      <c r="A412" s="271"/>
      <c r="B412" s="271"/>
      <c r="C412" s="27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>
      <c r="A413" s="271"/>
      <c r="B413" s="271"/>
      <c r="C413" s="27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>
      <c r="A414" s="271"/>
      <c r="B414" s="271"/>
      <c r="C414" s="27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>
      <c r="A415" s="271"/>
      <c r="B415" s="271"/>
      <c r="C415" s="27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>
      <c r="A416" s="271"/>
      <c r="B416" s="271"/>
      <c r="C416" s="27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>
      <c r="A417" s="271"/>
      <c r="B417" s="271"/>
      <c r="C417" s="27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1:21">
      <c r="A418" s="271"/>
      <c r="B418" s="271"/>
      <c r="C418" s="27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>
      <c r="A419" s="271"/>
      <c r="B419" s="271"/>
      <c r="C419" s="27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>
      <c r="A420" s="271"/>
      <c r="B420" s="271"/>
      <c r="C420" s="27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>
      <c r="A421" s="271"/>
      <c r="B421" s="271"/>
      <c r="C421" s="27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>
      <c r="A422" s="271"/>
      <c r="B422" s="271"/>
      <c r="C422" s="27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>
      <c r="A423" s="271"/>
      <c r="B423" s="271"/>
      <c r="C423" s="27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>
      <c r="A424" s="271"/>
      <c r="B424" s="271"/>
      <c r="C424" s="27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>
      <c r="A425" s="271"/>
      <c r="B425" s="271"/>
      <c r="C425" s="27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>
      <c r="A426" s="271"/>
      <c r="B426" s="271"/>
      <c r="C426" s="27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>
      <c r="A427" s="271"/>
      <c r="B427" s="271"/>
      <c r="C427" s="27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>
      <c r="A428" s="271"/>
      <c r="B428" s="271"/>
      <c r="C428" s="27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>
      <c r="A429" s="271"/>
      <c r="B429" s="271"/>
      <c r="C429" s="27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>
      <c r="A430" s="271"/>
      <c r="B430" s="271"/>
      <c r="C430" s="27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>
      <c r="A431" s="271"/>
      <c r="B431" s="271"/>
      <c r="C431" s="27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1">
      <c r="A432" s="271"/>
      <c r="B432" s="271"/>
      <c r="C432" s="27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>
      <c r="A433" s="271"/>
      <c r="B433" s="271"/>
      <c r="C433" s="27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>
      <c r="A434" s="271"/>
      <c r="B434" s="271"/>
      <c r="C434" s="27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>
      <c r="A435" s="271"/>
      <c r="B435" s="271"/>
      <c r="C435" s="27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>
      <c r="A436" s="271"/>
      <c r="B436" s="271"/>
      <c r="C436" s="27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>
      <c r="A437" s="271"/>
      <c r="B437" s="271"/>
      <c r="C437" s="27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>
      <c r="A438" s="271"/>
      <c r="B438" s="271"/>
      <c r="C438" s="27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>
      <c r="A439" s="271"/>
      <c r="B439" s="271"/>
      <c r="C439" s="27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>
      <c r="A440" s="271"/>
      <c r="B440" s="271"/>
      <c r="C440" s="27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>
      <c r="A441" s="271"/>
      <c r="B441" s="271"/>
      <c r="C441" s="27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>
      <c r="A442" s="271"/>
      <c r="B442" s="271"/>
      <c r="C442" s="27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>
      <c r="A443" s="271"/>
      <c r="B443" s="271"/>
      <c r="C443" s="27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>
      <c r="A444" s="271"/>
      <c r="B444" s="271"/>
      <c r="C444" s="27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>
      <c r="A445" s="271"/>
      <c r="B445" s="271"/>
      <c r="C445" s="27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>
      <c r="A446" s="271"/>
      <c r="B446" s="271"/>
      <c r="C446" s="27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>
      <c r="A447" s="271"/>
      <c r="B447" s="271"/>
      <c r="C447" s="27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>
      <c r="A448" s="271"/>
      <c r="B448" s="271"/>
      <c r="C448" s="27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>
      <c r="A449" s="271"/>
      <c r="B449" s="271"/>
      <c r="C449" s="27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>
      <c r="A450" s="271"/>
      <c r="B450" s="271"/>
      <c r="C450" s="27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>
      <c r="A451" s="271"/>
      <c r="B451" s="271"/>
      <c r="C451" s="27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>
      <c r="A452" s="271"/>
      <c r="B452" s="271"/>
      <c r="C452" s="27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>
      <c r="A453" s="271"/>
      <c r="B453" s="271"/>
      <c r="C453" s="27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>
      <c r="A454" s="271"/>
      <c r="B454" s="271"/>
      <c r="C454" s="27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>
      <c r="A455" s="271"/>
      <c r="B455" s="271"/>
      <c r="C455" s="27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>
      <c r="A456" s="271"/>
      <c r="B456" s="271"/>
      <c r="C456" s="27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>
      <c r="A457" s="271"/>
      <c r="B457" s="271"/>
      <c r="C457" s="27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>
      <c r="A458" s="271"/>
      <c r="B458" s="271"/>
      <c r="C458" s="27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>
      <c r="A459" s="271"/>
      <c r="B459" s="271"/>
      <c r="C459" s="27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>
      <c r="A460" s="271"/>
      <c r="B460" s="271"/>
      <c r="C460" s="27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>
      <c r="A461" s="271"/>
      <c r="B461" s="271"/>
      <c r="C461" s="27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>
      <c r="A462" s="271"/>
      <c r="B462" s="271"/>
      <c r="C462" s="27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>
      <c r="A463" s="271"/>
      <c r="B463" s="271"/>
      <c r="C463" s="27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>
      <c r="A464" s="271"/>
      <c r="B464" s="271"/>
      <c r="C464" s="27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>
      <c r="A465" s="271"/>
      <c r="B465" s="271"/>
      <c r="C465" s="27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>
      <c r="A466" s="271"/>
      <c r="B466" s="271"/>
      <c r="C466" s="27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>
      <c r="A467" s="271"/>
      <c r="B467" s="271"/>
      <c r="C467" s="27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>
      <c r="A468" s="271"/>
      <c r="B468" s="271"/>
      <c r="C468" s="27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>
      <c r="A469" s="271"/>
      <c r="B469" s="271"/>
      <c r="C469" s="27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>
      <c r="A470" s="271"/>
      <c r="B470" s="271"/>
      <c r="C470" s="27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>
      <c r="A471" s="271"/>
      <c r="B471" s="271"/>
      <c r="C471" s="27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>
      <c r="A472" s="271"/>
      <c r="B472" s="271"/>
      <c r="C472" s="27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>
      <c r="A473" s="271"/>
      <c r="B473" s="271"/>
      <c r="C473" s="27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>
      <c r="A474" s="271"/>
      <c r="B474" s="271"/>
      <c r="C474" s="27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>
      <c r="A475" s="271"/>
      <c r="B475" s="271"/>
      <c r="C475" s="27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>
      <c r="A476" s="271"/>
      <c r="B476" s="271"/>
      <c r="C476" s="27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>
      <c r="A477" s="271"/>
      <c r="B477" s="271"/>
      <c r="C477" s="27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>
      <c r="A478" s="271"/>
      <c r="B478" s="271"/>
      <c r="C478" s="27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>
      <c r="A479" s="271"/>
      <c r="B479" s="271"/>
      <c r="C479" s="27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>
      <c r="A480" s="271"/>
      <c r="B480" s="271"/>
      <c r="C480" s="27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>
      <c r="A481" s="271"/>
      <c r="B481" s="271"/>
      <c r="C481" s="27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>
      <c r="A482" s="271"/>
      <c r="B482" s="271"/>
      <c r="C482" s="27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>
      <c r="A483" s="271"/>
      <c r="B483" s="271"/>
      <c r="C483" s="27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>
      <c r="A484" s="271"/>
      <c r="B484" s="271"/>
      <c r="C484" s="27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>
      <c r="A485" s="271"/>
      <c r="B485" s="271"/>
      <c r="C485" s="27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>
      <c r="A486" s="271"/>
      <c r="B486" s="271"/>
      <c r="C486" s="27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>
      <c r="A487" s="271"/>
      <c r="B487" s="271"/>
      <c r="C487" s="27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>
      <c r="A488" s="271"/>
      <c r="B488" s="271"/>
      <c r="C488" s="27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>
      <c r="A489" s="271"/>
      <c r="B489" s="271"/>
      <c r="C489" s="27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>
      <c r="A490" s="271"/>
      <c r="B490" s="271"/>
      <c r="C490" s="27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>
      <c r="A491" s="271"/>
      <c r="B491" s="271"/>
      <c r="C491" s="27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>
      <c r="A492" s="271"/>
      <c r="B492" s="271"/>
      <c r="C492" s="27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>
      <c r="A493" s="271"/>
      <c r="B493" s="271"/>
      <c r="C493" s="27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>
      <c r="A494" s="271"/>
      <c r="B494" s="271"/>
      <c r="C494" s="27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>
      <c r="A495" s="271"/>
      <c r="B495" s="271"/>
      <c r="C495" s="27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>
      <c r="A496" s="271"/>
      <c r="B496" s="271"/>
      <c r="C496" s="27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>
      <c r="A497" s="271"/>
      <c r="B497" s="271"/>
      <c r="C497" s="27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>
      <c r="A498" s="271"/>
      <c r="B498" s="271"/>
      <c r="C498" s="27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>
      <c r="A499" s="271"/>
      <c r="B499" s="271"/>
      <c r="C499" s="27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>
      <c r="A500" s="271"/>
      <c r="B500" s="271"/>
      <c r="C500" s="27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>
      <c r="A501" s="271"/>
      <c r="B501" s="271"/>
      <c r="C501" s="27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>
      <c r="A502" s="271"/>
      <c r="B502" s="271"/>
      <c r="C502" s="27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>
      <c r="A503" s="271"/>
      <c r="B503" s="271"/>
      <c r="C503" s="27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>
      <c r="A504" s="271"/>
      <c r="B504" s="271"/>
      <c r="C504" s="27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>
      <c r="A505" s="271"/>
      <c r="B505" s="271"/>
      <c r="C505" s="27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>
      <c r="A506" s="271"/>
      <c r="B506" s="271"/>
      <c r="C506" s="27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>
      <c r="A507" s="271"/>
      <c r="B507" s="271"/>
      <c r="C507" s="27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>
      <c r="A508" s="271"/>
      <c r="B508" s="271"/>
      <c r="C508" s="27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>
      <c r="A509" s="271"/>
      <c r="B509" s="271"/>
      <c r="C509" s="27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>
      <c r="A510" s="271"/>
      <c r="B510" s="271"/>
      <c r="C510" s="27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>
      <c r="A511" s="271"/>
      <c r="B511" s="271"/>
      <c r="C511" s="27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>
      <c r="A512" s="271"/>
      <c r="B512" s="271"/>
      <c r="C512" s="27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>
      <c r="A513" s="271"/>
      <c r="B513" s="271"/>
      <c r="C513" s="27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>
      <c r="A514" s="271"/>
      <c r="B514" s="271"/>
      <c r="C514" s="27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>
      <c r="A515" s="271"/>
      <c r="B515" s="271"/>
      <c r="C515" s="27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>
      <c r="A516" s="271"/>
      <c r="B516" s="271"/>
      <c r="C516" s="27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>
      <c r="A517" s="271"/>
      <c r="B517" s="271"/>
      <c r="C517" s="27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>
      <c r="A518" s="271"/>
      <c r="B518" s="271"/>
      <c r="C518" s="27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>
      <c r="A519" s="271"/>
      <c r="B519" s="271"/>
      <c r="C519" s="27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>
      <c r="A520" s="271"/>
      <c r="B520" s="271"/>
      <c r="C520" s="27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>
      <c r="A521" s="271"/>
      <c r="B521" s="271"/>
      <c r="C521" s="27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>
      <c r="A522" s="271"/>
      <c r="B522" s="271"/>
      <c r="C522" s="27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>
      <c r="A523" s="271"/>
      <c r="B523" s="271"/>
      <c r="C523" s="27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>
      <c r="A524" s="271"/>
      <c r="B524" s="271"/>
      <c r="C524" s="27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>
      <c r="A525" s="271"/>
      <c r="B525" s="271"/>
      <c r="C525" s="27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>
      <c r="A526" s="271"/>
      <c r="B526" s="271"/>
      <c r="C526" s="27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>
      <c r="A527" s="271"/>
      <c r="B527" s="271"/>
      <c r="C527" s="27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>
      <c r="A528" s="271"/>
      <c r="B528" s="271"/>
      <c r="C528" s="27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>
      <c r="A529" s="271"/>
      <c r="B529" s="271"/>
      <c r="C529" s="27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>
      <c r="A530" s="271"/>
      <c r="B530" s="271"/>
      <c r="C530" s="27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>
      <c r="A531" s="271"/>
      <c r="B531" s="271"/>
      <c r="C531" s="27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>
      <c r="A532" s="271"/>
      <c r="B532" s="271"/>
      <c r="C532" s="27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>
      <c r="A533" s="271"/>
      <c r="B533" s="271"/>
      <c r="C533" s="27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>
      <c r="A534" s="271"/>
      <c r="B534" s="271"/>
      <c r="C534" s="27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>
      <c r="A535" s="271"/>
      <c r="B535" s="271"/>
      <c r="C535" s="27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>
      <c r="A536" s="271"/>
      <c r="B536" s="271"/>
      <c r="C536" s="27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>
      <c r="A537" s="271"/>
      <c r="B537" s="271"/>
      <c r="C537" s="27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>
      <c r="A538" s="271"/>
      <c r="B538" s="271"/>
      <c r="C538" s="27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>
      <c r="A539" s="271"/>
      <c r="B539" s="271"/>
      <c r="C539" s="27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>
      <c r="A540" s="271"/>
      <c r="B540" s="271"/>
      <c r="C540" s="27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>
      <c r="A541" s="271"/>
      <c r="B541" s="271"/>
      <c r="C541" s="27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>
      <c r="A542" s="271"/>
      <c r="B542" s="271"/>
      <c r="C542" s="27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>
      <c r="A543" s="271"/>
      <c r="B543" s="271"/>
      <c r="C543" s="27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>
      <c r="A544" s="271"/>
      <c r="B544" s="271"/>
      <c r="C544" s="27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>
      <c r="A545" s="271"/>
      <c r="B545" s="271"/>
      <c r="C545" s="27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>
      <c r="A546" s="271"/>
      <c r="B546" s="271"/>
      <c r="C546" s="27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>
      <c r="A547" s="271"/>
      <c r="B547" s="271"/>
      <c r="C547" s="27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>
      <c r="A548" s="271"/>
      <c r="B548" s="271"/>
      <c r="C548" s="27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>
      <c r="A549" s="271"/>
      <c r="B549" s="271"/>
      <c r="C549" s="27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>
      <c r="A550" s="271"/>
      <c r="B550" s="271"/>
      <c r="C550" s="27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>
      <c r="A551" s="271"/>
      <c r="B551" s="271"/>
      <c r="C551" s="27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>
      <c r="A552" s="271"/>
      <c r="B552" s="271"/>
      <c r="C552" s="27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>
      <c r="A553" s="271"/>
      <c r="B553" s="271"/>
      <c r="C553" s="27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>
      <c r="A554" s="271"/>
      <c r="B554" s="271"/>
      <c r="C554" s="27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>
      <c r="A555" s="271"/>
      <c r="B555" s="271"/>
      <c r="C555" s="27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>
      <c r="A556" s="271"/>
      <c r="B556" s="271"/>
      <c r="C556" s="27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>
      <c r="A557" s="271"/>
      <c r="B557" s="271"/>
      <c r="C557" s="27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>
      <c r="A558" s="271"/>
      <c r="B558" s="271"/>
      <c r="C558" s="27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>
      <c r="A559" s="271"/>
      <c r="B559" s="271"/>
      <c r="C559" s="27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>
      <c r="A560" s="271"/>
      <c r="B560" s="271"/>
      <c r="C560" s="27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>
      <c r="A561" s="271"/>
      <c r="B561" s="271"/>
      <c r="C561" s="27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>
      <c r="A562" s="271"/>
      <c r="B562" s="271"/>
      <c r="C562" s="27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>
      <c r="A563" s="271"/>
      <c r="B563" s="271"/>
      <c r="C563" s="27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>
      <c r="A564" s="271"/>
      <c r="B564" s="271"/>
      <c r="C564" s="27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>
      <c r="A565" s="271"/>
      <c r="B565" s="271"/>
      <c r="C565" s="27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>
      <c r="A566" s="271"/>
      <c r="B566" s="271"/>
      <c r="C566" s="27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>
      <c r="A567" s="271"/>
      <c r="B567" s="271"/>
      <c r="C567" s="27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>
      <c r="A568" s="271"/>
      <c r="B568" s="271"/>
      <c r="C568" s="27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>
      <c r="A569" s="271"/>
      <c r="B569" s="271"/>
      <c r="C569" s="27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>
      <c r="A570" s="271"/>
      <c r="B570" s="271"/>
      <c r="C570" s="27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>
      <c r="A571" s="271"/>
      <c r="B571" s="271"/>
      <c r="C571" s="27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>
      <c r="A572" s="271"/>
      <c r="B572" s="271"/>
      <c r="C572" s="27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>
      <c r="A573" s="271"/>
      <c r="B573" s="271"/>
      <c r="C573" s="27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>
      <c r="A574" s="271"/>
      <c r="B574" s="271"/>
      <c r="C574" s="27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>
      <c r="A575" s="271"/>
      <c r="B575" s="271"/>
      <c r="C575" s="27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>
      <c r="A576" s="271"/>
      <c r="B576" s="271"/>
      <c r="C576" s="27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>
      <c r="A577" s="271"/>
      <c r="B577" s="271"/>
      <c r="C577" s="27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>
      <c r="A578" s="271"/>
      <c r="B578" s="271"/>
      <c r="C578" s="27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>
      <c r="A579" s="271"/>
      <c r="B579" s="271"/>
      <c r="C579" s="27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>
      <c r="A580" s="271"/>
      <c r="B580" s="271"/>
      <c r="C580" s="27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>
      <c r="A581" s="271"/>
      <c r="B581" s="271"/>
      <c r="C581" s="27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>
      <c r="A582" s="271"/>
      <c r="B582" s="271"/>
      <c r="C582" s="27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>
      <c r="A583" s="271"/>
      <c r="B583" s="271"/>
      <c r="C583" s="27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>
      <c r="A584" s="271"/>
      <c r="B584" s="271"/>
      <c r="C584" s="27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>
      <c r="A585" s="271"/>
      <c r="B585" s="271"/>
      <c r="C585" s="27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>
      <c r="A586" s="271"/>
      <c r="B586" s="271"/>
      <c r="C586" s="27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>
      <c r="A587" s="271"/>
      <c r="B587" s="271"/>
      <c r="C587" s="27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>
      <c r="A588" s="271"/>
      <c r="B588" s="271"/>
      <c r="C588" s="27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>
      <c r="A589" s="271"/>
      <c r="B589" s="271"/>
      <c r="C589" s="27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>
      <c r="A590" s="271"/>
      <c r="B590" s="271"/>
      <c r="C590" s="27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>
      <c r="A591" s="271"/>
      <c r="B591" s="271"/>
      <c r="C591" s="27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>
      <c r="A592" s="271"/>
      <c r="B592" s="271"/>
      <c r="C592" s="27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>
      <c r="A593" s="271"/>
      <c r="B593" s="271"/>
      <c r="C593" s="27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>
      <c r="A594" s="271"/>
      <c r="B594" s="271"/>
      <c r="C594" s="27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>
      <c r="A595" s="271"/>
      <c r="B595" s="271"/>
      <c r="C595" s="27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>
      <c r="A596" s="271"/>
      <c r="B596" s="271"/>
      <c r="C596" s="27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>
      <c r="A597" s="271"/>
      <c r="B597" s="271"/>
      <c r="C597" s="27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>
      <c r="A598" s="271"/>
      <c r="B598" s="271"/>
      <c r="C598" s="27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>
      <c r="A599" s="271"/>
      <c r="B599" s="271"/>
      <c r="C599" s="27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>
      <c r="A600" s="271"/>
      <c r="B600" s="271"/>
      <c r="C600" s="27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>
      <c r="A601" s="271"/>
      <c r="B601" s="271"/>
      <c r="C601" s="27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>
      <c r="A602" s="271"/>
      <c r="B602" s="271"/>
      <c r="C602" s="27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>
      <c r="A603" s="271"/>
      <c r="B603" s="271"/>
      <c r="C603" s="27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>
      <c r="A604" s="271"/>
      <c r="B604" s="271"/>
      <c r="C604" s="27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>
      <c r="A605" s="271"/>
      <c r="B605" s="271"/>
      <c r="C605" s="27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>
      <c r="A606" s="271"/>
      <c r="B606" s="271"/>
      <c r="C606" s="27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>
      <c r="A607" s="271"/>
      <c r="B607" s="271"/>
      <c r="C607" s="27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>
      <c r="A608" s="271"/>
      <c r="B608" s="271"/>
      <c r="C608" s="27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>
      <c r="A609" s="271"/>
      <c r="B609" s="271"/>
      <c r="C609" s="27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>
      <c r="A610" s="271"/>
      <c r="B610" s="271"/>
      <c r="C610" s="27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>
      <c r="A611" s="271"/>
      <c r="B611" s="271"/>
      <c r="C611" s="27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>
      <c r="A612" s="271"/>
      <c r="B612" s="271"/>
      <c r="C612" s="27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>
      <c r="A613" s="271"/>
      <c r="B613" s="271"/>
      <c r="C613" s="27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>
      <c r="A614" s="271"/>
      <c r="B614" s="271"/>
      <c r="C614" s="27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>
      <c r="A615" s="271"/>
      <c r="B615" s="271"/>
      <c r="C615" s="27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>
      <c r="A616" s="271"/>
      <c r="B616" s="271"/>
      <c r="C616" s="27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>
      <c r="A617" s="271"/>
      <c r="B617" s="271"/>
      <c r="C617" s="27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>
      <c r="A618" s="271"/>
      <c r="B618" s="271"/>
      <c r="C618" s="27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>
      <c r="A619" s="271"/>
      <c r="B619" s="271"/>
      <c r="C619" s="27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>
      <c r="A620" s="271"/>
      <c r="B620" s="271"/>
      <c r="C620" s="27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>
      <c r="A621" s="271"/>
      <c r="B621" s="271"/>
      <c r="C621" s="27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>
      <c r="A622" s="271"/>
      <c r="B622" s="271"/>
      <c r="C622" s="27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>
      <c r="A623" s="271"/>
      <c r="B623" s="271"/>
      <c r="C623" s="27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>
      <c r="A624" s="271"/>
      <c r="B624" s="271"/>
      <c r="C624" s="27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>
      <c r="A625" s="271"/>
      <c r="B625" s="271"/>
      <c r="C625" s="27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>
      <c r="A626" s="271"/>
      <c r="B626" s="271"/>
      <c r="C626" s="27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>
      <c r="A627" s="271"/>
      <c r="B627" s="271"/>
      <c r="C627" s="27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>
      <c r="A628" s="271"/>
      <c r="B628" s="271"/>
      <c r="C628" s="27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>
      <c r="A629" s="271"/>
      <c r="B629" s="271"/>
      <c r="C629" s="27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>
      <c r="A630" s="271"/>
      <c r="B630" s="271"/>
      <c r="C630" s="27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>
      <c r="A631" s="271"/>
      <c r="B631" s="271"/>
      <c r="C631" s="27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>
      <c r="A632" s="271"/>
      <c r="B632" s="271"/>
      <c r="C632" s="27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>
      <c r="A633" s="271"/>
      <c r="B633" s="271"/>
      <c r="C633" s="27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>
      <c r="A634" s="271"/>
      <c r="B634" s="271"/>
      <c r="C634" s="27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>
      <c r="A635" s="271"/>
      <c r="B635" s="271"/>
      <c r="C635" s="27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>
      <c r="A636" s="271"/>
      <c r="B636" s="271"/>
      <c r="C636" s="27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>
      <c r="A637" s="271"/>
      <c r="B637" s="271"/>
      <c r="C637" s="27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>
      <c r="A638" s="271"/>
      <c r="B638" s="271"/>
      <c r="C638" s="27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>
      <c r="A639" s="271"/>
      <c r="B639" s="271"/>
      <c r="C639" s="27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>
      <c r="A640" s="271"/>
      <c r="B640" s="271"/>
      <c r="C640" s="27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>
      <c r="A641" s="271"/>
      <c r="B641" s="271"/>
      <c r="C641" s="27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>
      <c r="A642" s="271"/>
      <c r="B642" s="271"/>
      <c r="C642" s="27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>
      <c r="A643" s="271"/>
      <c r="B643" s="271"/>
      <c r="C643" s="27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>
      <c r="A644" s="271"/>
      <c r="B644" s="271"/>
      <c r="C644" s="27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>
      <c r="A645" s="271"/>
      <c r="B645" s="271"/>
      <c r="C645" s="27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>
      <c r="A646" s="271"/>
      <c r="B646" s="271"/>
      <c r="C646" s="27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>
      <c r="A647" s="271"/>
      <c r="B647" s="271"/>
      <c r="C647" s="27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>
      <c r="A648" s="271"/>
      <c r="B648" s="271"/>
      <c r="C648" s="27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>
      <c r="A649" s="271"/>
      <c r="B649" s="271"/>
      <c r="C649" s="27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>
      <c r="A650" s="271"/>
      <c r="B650" s="271"/>
      <c r="C650" s="27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>
      <c r="A651" s="271"/>
      <c r="B651" s="271"/>
      <c r="C651" s="27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>
      <c r="A652" s="271"/>
      <c r="B652" s="271"/>
      <c r="C652" s="27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>
      <c r="A653" s="271"/>
      <c r="B653" s="271"/>
      <c r="C653" s="27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>
      <c r="A654" s="271"/>
      <c r="B654" s="271"/>
      <c r="C654" s="27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>
      <c r="A655" s="271"/>
      <c r="B655" s="271"/>
      <c r="C655" s="27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>
      <c r="A656" s="271"/>
      <c r="B656" s="271"/>
      <c r="C656" s="27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>
      <c r="A657" s="271"/>
      <c r="B657" s="271"/>
      <c r="C657" s="27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>
      <c r="A658" s="271"/>
      <c r="B658" s="271"/>
      <c r="C658" s="27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>
      <c r="A659" s="271"/>
      <c r="B659" s="271"/>
      <c r="C659" s="27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>
      <c r="A660" s="271"/>
      <c r="B660" s="271"/>
      <c r="C660" s="27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>
      <c r="A661" s="271"/>
      <c r="B661" s="271"/>
      <c r="C661" s="27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>
      <c r="A662" s="271"/>
      <c r="B662" s="271"/>
      <c r="C662" s="27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>
      <c r="A663" s="271"/>
      <c r="B663" s="271"/>
      <c r="C663" s="27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>
      <c r="A664" s="271"/>
      <c r="B664" s="271"/>
      <c r="C664" s="27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>
      <c r="A665" s="271"/>
      <c r="B665" s="271"/>
      <c r="C665" s="27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>
      <c r="A666" s="271"/>
      <c r="B666" s="271"/>
      <c r="C666" s="27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>
      <c r="A667" s="271"/>
      <c r="B667" s="271"/>
      <c r="C667" s="27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>
      <c r="A668" s="271"/>
      <c r="B668" s="271"/>
      <c r="C668" s="27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>
      <c r="A669" s="271"/>
      <c r="B669" s="271"/>
      <c r="C669" s="27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>
      <c r="A670" s="271"/>
      <c r="B670" s="271"/>
      <c r="C670" s="27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>
      <c r="A671" s="271"/>
      <c r="B671" s="271"/>
      <c r="C671" s="27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>
      <c r="A672" s="271"/>
      <c r="B672" s="271"/>
      <c r="C672" s="27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>
      <c r="A673" s="271"/>
      <c r="B673" s="271"/>
      <c r="C673" s="27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>
      <c r="A674" s="271"/>
      <c r="B674" s="271"/>
      <c r="C674" s="27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>
      <c r="A675" s="271"/>
      <c r="B675" s="271"/>
      <c r="C675" s="27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>
      <c r="A676" s="271"/>
      <c r="B676" s="271"/>
      <c r="C676" s="27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>
      <c r="A677" s="271"/>
      <c r="B677" s="271"/>
      <c r="C677" s="27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>
      <c r="A678" s="271"/>
      <c r="B678" s="271"/>
      <c r="C678" s="27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>
      <c r="A679" s="271"/>
      <c r="B679" s="271"/>
      <c r="C679" s="27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>
      <c r="A680" s="271"/>
      <c r="B680" s="271"/>
      <c r="C680" s="27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>
      <c r="A681" s="271"/>
      <c r="B681" s="271"/>
      <c r="C681" s="27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>
      <c r="A682" s="271"/>
      <c r="B682" s="271"/>
      <c r="C682" s="27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>
      <c r="A683" s="271"/>
      <c r="B683" s="271"/>
      <c r="C683" s="27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>
      <c r="A684" s="271"/>
      <c r="B684" s="271"/>
      <c r="C684" s="27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>
      <c r="A685" s="271"/>
      <c r="B685" s="271"/>
      <c r="C685" s="27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>
      <c r="A686" s="271"/>
      <c r="B686" s="271"/>
      <c r="C686" s="27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>
      <c r="A687" s="271"/>
      <c r="B687" s="271"/>
      <c r="C687" s="27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>
      <c r="A688" s="271"/>
      <c r="B688" s="271"/>
      <c r="C688" s="27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>
      <c r="A689" s="271"/>
      <c r="B689" s="271"/>
      <c r="C689" s="27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>
      <c r="A690" s="271"/>
      <c r="B690" s="271"/>
      <c r="C690" s="27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>
      <c r="A691" s="271"/>
      <c r="B691" s="271"/>
      <c r="C691" s="27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>
      <c r="A692" s="271"/>
      <c r="B692" s="271"/>
      <c r="C692" s="27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>
      <c r="A693" s="271"/>
      <c r="B693" s="271"/>
      <c r="C693" s="27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>
      <c r="A694" s="271"/>
      <c r="B694" s="271"/>
      <c r="C694" s="27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>
      <c r="A695" s="271"/>
      <c r="B695" s="271"/>
      <c r="C695" s="27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>
      <c r="A696" s="271"/>
      <c r="B696" s="271"/>
      <c r="C696" s="27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>
      <c r="A697" s="271"/>
      <c r="B697" s="271"/>
      <c r="C697" s="27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>
      <c r="A698" s="271"/>
      <c r="B698" s="271"/>
      <c r="C698" s="27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>
      <c r="A699" s="271"/>
      <c r="B699" s="271"/>
      <c r="C699" s="27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>
      <c r="A700" s="271"/>
      <c r="B700" s="271"/>
      <c r="C700" s="27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>
      <c r="A701" s="271"/>
      <c r="B701" s="271"/>
      <c r="C701" s="27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>
      <c r="A702" s="271"/>
      <c r="B702" s="271"/>
      <c r="C702" s="27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>
      <c r="A703" s="271"/>
      <c r="B703" s="271"/>
      <c r="C703" s="27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>
      <c r="A704" s="271"/>
      <c r="B704" s="271"/>
      <c r="C704" s="27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>
      <c r="A705" s="271"/>
      <c r="B705" s="271"/>
      <c r="C705" s="27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>
      <c r="A706" s="271"/>
      <c r="B706" s="271"/>
      <c r="C706" s="27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>
      <c r="A707" s="271"/>
      <c r="B707" s="271"/>
      <c r="C707" s="27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>
      <c r="A708" s="271"/>
      <c r="B708" s="271"/>
      <c r="C708" s="27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>
      <c r="A709" s="271"/>
      <c r="B709" s="271"/>
      <c r="C709" s="27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>
      <c r="A710" s="271"/>
      <c r="B710" s="271"/>
      <c r="C710" s="27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>
      <c r="A711" s="271"/>
      <c r="B711" s="271"/>
      <c r="C711" s="27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>
      <c r="A712" s="271"/>
      <c r="B712" s="271"/>
      <c r="C712" s="27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>
      <c r="A713" s="271"/>
      <c r="B713" s="271"/>
      <c r="C713" s="27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>
      <c r="A714" s="271"/>
      <c r="B714" s="271"/>
      <c r="C714" s="27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>
      <c r="A715" s="271"/>
      <c r="B715" s="271"/>
      <c r="C715" s="27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>
      <c r="A716" s="271"/>
      <c r="B716" s="271"/>
      <c r="C716" s="27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>
      <c r="A717" s="271"/>
      <c r="B717" s="271"/>
      <c r="C717" s="27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>
      <c r="A718" s="271"/>
      <c r="B718" s="271"/>
      <c r="C718" s="27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>
      <c r="A719" s="271"/>
      <c r="B719" s="271"/>
      <c r="C719" s="27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>
      <c r="A720" s="271"/>
      <c r="B720" s="271"/>
      <c r="C720" s="27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>
      <c r="A721" s="271"/>
      <c r="B721" s="271"/>
      <c r="C721" s="27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>
      <c r="A722" s="271"/>
      <c r="B722" s="271"/>
      <c r="C722" s="27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>
      <c r="A723" s="271"/>
      <c r="B723" s="271"/>
      <c r="C723" s="27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>
      <c r="A724" s="271"/>
      <c r="B724" s="271"/>
      <c r="C724" s="27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>
      <c r="A725" s="271"/>
      <c r="B725" s="271"/>
      <c r="C725" s="27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>
      <c r="A726" s="271"/>
      <c r="B726" s="271"/>
      <c r="C726" s="27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>
      <c r="A727" s="271"/>
      <c r="B727" s="271"/>
      <c r="C727" s="27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>
      <c r="A728" s="271"/>
      <c r="B728" s="271"/>
      <c r="C728" s="27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>
      <c r="A729" s="271"/>
      <c r="B729" s="271"/>
      <c r="C729" s="27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>
      <c r="A730" s="271"/>
      <c r="B730" s="271"/>
      <c r="C730" s="27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>
      <c r="A731" s="271"/>
      <c r="B731" s="271"/>
      <c r="C731" s="27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>
      <c r="A732" s="271"/>
      <c r="B732" s="271"/>
      <c r="C732" s="27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>
      <c r="A733" s="271"/>
      <c r="B733" s="271"/>
      <c r="C733" s="27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>
      <c r="A734" s="271"/>
      <c r="B734" s="271"/>
      <c r="C734" s="27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>
      <c r="A735" s="271"/>
      <c r="B735" s="271"/>
      <c r="C735" s="27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>
      <c r="A736" s="271"/>
      <c r="B736" s="271"/>
      <c r="C736" s="27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>
      <c r="A737" s="271"/>
      <c r="B737" s="271"/>
      <c r="C737" s="27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>
      <c r="A738" s="271"/>
      <c r="B738" s="271"/>
      <c r="C738" s="27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>
      <c r="A739" s="271"/>
      <c r="B739" s="271"/>
      <c r="C739" s="27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>
      <c r="A740" s="271"/>
      <c r="B740" s="271"/>
      <c r="C740" s="27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>
      <c r="A741" s="271"/>
      <c r="B741" s="271"/>
      <c r="C741" s="27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>
      <c r="A742" s="271"/>
      <c r="B742" s="271"/>
      <c r="C742" s="27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>
      <c r="A743" s="271"/>
      <c r="B743" s="271"/>
      <c r="C743" s="27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>
      <c r="A744" s="271"/>
      <c r="B744" s="271"/>
      <c r="C744" s="27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>
      <c r="A745" s="271"/>
      <c r="B745" s="271"/>
      <c r="C745" s="27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>
      <c r="A746" s="271"/>
      <c r="B746" s="271"/>
      <c r="C746" s="27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>
      <c r="A747" s="271"/>
      <c r="B747" s="271"/>
      <c r="C747" s="27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>
      <c r="A748" s="271"/>
      <c r="B748" s="271"/>
      <c r="C748" s="27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>
      <c r="A749" s="271"/>
      <c r="B749" s="271"/>
      <c r="C749" s="27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>
      <c r="A750" s="271"/>
      <c r="B750" s="271"/>
      <c r="C750" s="27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>
      <c r="A751" s="271"/>
      <c r="B751" s="271"/>
      <c r="C751" s="27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>
      <c r="A752" s="271"/>
      <c r="B752" s="271"/>
      <c r="C752" s="27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>
      <c r="A753" s="271"/>
      <c r="B753" s="271"/>
      <c r="C753" s="27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>
      <c r="A754" s="271"/>
      <c r="B754" s="271"/>
      <c r="C754" s="27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>
      <c r="A755" s="271"/>
      <c r="B755" s="271"/>
      <c r="C755" s="27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>
      <c r="A756" s="271"/>
      <c r="B756" s="271"/>
      <c r="C756" s="27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>
      <c r="A757" s="271"/>
      <c r="B757" s="271"/>
      <c r="C757" s="27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>
      <c r="A758" s="271"/>
      <c r="B758" s="271"/>
      <c r="C758" s="27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>
      <c r="A759" s="271"/>
      <c r="B759" s="271"/>
      <c r="C759" s="27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>
      <c r="A760" s="271"/>
      <c r="B760" s="271"/>
      <c r="C760" s="27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>
      <c r="A761" s="271"/>
      <c r="B761" s="271"/>
      <c r="C761" s="27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>
      <c r="A762" s="271"/>
      <c r="B762" s="271"/>
      <c r="C762" s="27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>
      <c r="A763" s="271"/>
      <c r="B763" s="271"/>
      <c r="C763" s="27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>
      <c r="A764" s="271"/>
      <c r="B764" s="271"/>
      <c r="C764" s="27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>
      <c r="A765" s="271"/>
      <c r="B765" s="271"/>
      <c r="C765" s="27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>
      <c r="A766" s="271"/>
      <c r="B766" s="271"/>
      <c r="C766" s="27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>
      <c r="A767" s="271"/>
      <c r="B767" s="271"/>
      <c r="C767" s="27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>
      <c r="A768" s="271"/>
      <c r="B768" s="271"/>
      <c r="C768" s="27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>
      <c r="A769" s="271"/>
      <c r="B769" s="271"/>
      <c r="C769" s="27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>
      <c r="A770" s="271"/>
      <c r="B770" s="271"/>
      <c r="C770" s="27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>
      <c r="A771" s="271"/>
      <c r="B771" s="271"/>
      <c r="C771" s="27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>
      <c r="A772" s="271"/>
      <c r="B772" s="271"/>
      <c r="C772" s="27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>
      <c r="A773" s="271"/>
      <c r="B773" s="271"/>
      <c r="C773" s="27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>
      <c r="A774" s="271"/>
      <c r="B774" s="271"/>
      <c r="C774" s="27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>
      <c r="A775" s="271"/>
      <c r="B775" s="271"/>
      <c r="C775" s="27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>
      <c r="A776" s="271"/>
      <c r="B776" s="271"/>
      <c r="C776" s="27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>
      <c r="A777" s="271"/>
      <c r="B777" s="271"/>
      <c r="C777" s="27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>
      <c r="A778" s="271"/>
      <c r="B778" s="271"/>
      <c r="C778" s="27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>
      <c r="A779" s="271"/>
      <c r="B779" s="271"/>
      <c r="C779" s="27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>
      <c r="A780" s="271"/>
      <c r="B780" s="271"/>
      <c r="C780" s="27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>
      <c r="A781" s="271"/>
      <c r="B781" s="271"/>
      <c r="C781" s="27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>
      <c r="A782" s="271"/>
      <c r="B782" s="271"/>
      <c r="C782" s="27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>
      <c r="A783" s="271"/>
      <c r="B783" s="271"/>
      <c r="C783" s="27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>
      <c r="A784" s="271"/>
      <c r="B784" s="271"/>
      <c r="C784" s="27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>
      <c r="A785" s="271"/>
      <c r="B785" s="271"/>
      <c r="C785" s="27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>
      <c r="A786" s="271"/>
      <c r="B786" s="271"/>
      <c r="C786" s="27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>
      <c r="A787" s="271"/>
      <c r="B787" s="271"/>
      <c r="C787" s="27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>
      <c r="A788" s="271"/>
      <c r="B788" s="271"/>
      <c r="C788" s="27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>
      <c r="A789" s="271"/>
      <c r="B789" s="271"/>
      <c r="C789" s="27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>
      <c r="A790" s="271"/>
      <c r="B790" s="271"/>
      <c r="C790" s="27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>
      <c r="A791" s="271"/>
      <c r="B791" s="271"/>
      <c r="C791" s="27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>
      <c r="A792" s="271"/>
      <c r="B792" s="271"/>
      <c r="C792" s="27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>
      <c r="A793" s="271"/>
      <c r="B793" s="271"/>
      <c r="C793" s="27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>
      <c r="A794" s="271"/>
      <c r="B794" s="271"/>
      <c r="C794" s="27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>
      <c r="A795" s="271"/>
      <c r="B795" s="271"/>
      <c r="C795" s="27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>
      <c r="A796" s="271"/>
      <c r="B796" s="271"/>
      <c r="C796" s="27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>
      <c r="A797" s="271"/>
      <c r="B797" s="271"/>
      <c r="C797" s="27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>
      <c r="A798" s="271"/>
      <c r="B798" s="271"/>
      <c r="C798" s="27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>
      <c r="A799" s="271"/>
      <c r="B799" s="271"/>
      <c r="C799" s="27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>
      <c r="A800" s="271"/>
      <c r="B800" s="271"/>
      <c r="C800" s="27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>
      <c r="A801" s="271"/>
      <c r="B801" s="271"/>
      <c r="C801" s="27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>
      <c r="A802" s="271"/>
      <c r="B802" s="271"/>
      <c r="C802" s="27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>
      <c r="A803" s="271"/>
      <c r="B803" s="271"/>
      <c r="C803" s="27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>
      <c r="A804" s="271"/>
      <c r="B804" s="271"/>
      <c r="C804" s="27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>
      <c r="A805" s="271"/>
      <c r="B805" s="271"/>
      <c r="C805" s="27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>
      <c r="A806" s="271"/>
      <c r="B806" s="271"/>
      <c r="C806" s="27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>
      <c r="A807" s="271"/>
      <c r="B807" s="271"/>
      <c r="C807" s="27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>
      <c r="A808" s="271"/>
      <c r="B808" s="271"/>
      <c r="C808" s="27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>
      <c r="A809" s="271"/>
      <c r="B809" s="271"/>
      <c r="C809" s="27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>
      <c r="A810" s="271"/>
      <c r="B810" s="271"/>
      <c r="C810" s="27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>
      <c r="A811" s="271"/>
      <c r="B811" s="271"/>
      <c r="C811" s="27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>
      <c r="A812" s="271"/>
      <c r="B812" s="271"/>
      <c r="C812" s="27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>
      <c r="A813" s="271"/>
      <c r="B813" s="271"/>
      <c r="C813" s="27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>
      <c r="A814" s="271"/>
      <c r="B814" s="271"/>
      <c r="C814" s="27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>
      <c r="A815" s="271"/>
      <c r="B815" s="271"/>
      <c r="C815" s="27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>
      <c r="A816" s="271"/>
      <c r="B816" s="271"/>
      <c r="C816" s="27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>
      <c r="A817" s="271"/>
      <c r="B817" s="271"/>
      <c r="C817" s="27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>
      <c r="A818" s="271"/>
      <c r="B818" s="271"/>
      <c r="C818" s="27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>
      <c r="A819" s="271"/>
      <c r="B819" s="271"/>
      <c r="C819" s="27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>
      <c r="A820" s="271"/>
      <c r="B820" s="271"/>
      <c r="C820" s="27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>
      <c r="A821" s="271"/>
      <c r="B821" s="271"/>
      <c r="C821" s="27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>
      <c r="A822" s="271"/>
      <c r="B822" s="271"/>
      <c r="C822" s="27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>
      <c r="A823" s="271"/>
      <c r="B823" s="271"/>
      <c r="C823" s="27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>
      <c r="A824" s="271"/>
      <c r="B824" s="271"/>
      <c r="C824" s="27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>
      <c r="A825" s="271"/>
      <c r="B825" s="271"/>
      <c r="C825" s="27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>
      <c r="A826" s="271"/>
      <c r="B826" s="271"/>
      <c r="C826" s="27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>
      <c r="A827" s="271"/>
      <c r="B827" s="271"/>
      <c r="C827" s="27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>
      <c r="A828" s="271"/>
      <c r="B828" s="271"/>
      <c r="C828" s="27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>
      <c r="A829" s="271"/>
      <c r="B829" s="271"/>
      <c r="C829" s="27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>
      <c r="A830" s="271"/>
      <c r="B830" s="271"/>
      <c r="C830" s="27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>
      <c r="A831" s="271"/>
      <c r="B831" s="271"/>
      <c r="C831" s="27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>
      <c r="A832" s="271"/>
      <c r="B832" s="271"/>
      <c r="C832" s="27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>
      <c r="A833" s="271"/>
      <c r="B833" s="271"/>
      <c r="C833" s="27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>
      <c r="A834" s="271"/>
      <c r="B834" s="271"/>
      <c r="C834" s="27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>
      <c r="A835" s="271"/>
      <c r="B835" s="271"/>
      <c r="C835" s="27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>
      <c r="A836" s="271"/>
      <c r="B836" s="271"/>
      <c r="C836" s="27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>
      <c r="A837" s="271"/>
      <c r="B837" s="271"/>
      <c r="C837" s="27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>
      <c r="A838" s="271"/>
      <c r="B838" s="271"/>
      <c r="C838" s="27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>
      <c r="A839" s="271"/>
      <c r="B839" s="271"/>
      <c r="C839" s="27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>
      <c r="A840" s="271"/>
      <c r="B840" s="271"/>
      <c r="C840" s="27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>
      <c r="A841" s="271"/>
      <c r="B841" s="271"/>
      <c r="C841" s="27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>
      <c r="A842" s="271"/>
      <c r="B842" s="271"/>
      <c r="C842" s="27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>
      <c r="A843" s="271"/>
      <c r="B843" s="271"/>
      <c r="C843" s="27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>
      <c r="A844" s="271"/>
      <c r="B844" s="271"/>
      <c r="C844" s="27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>
      <c r="A845" s="271"/>
      <c r="B845" s="271"/>
      <c r="C845" s="27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>
      <c r="A846" s="271"/>
      <c r="B846" s="271"/>
      <c r="C846" s="27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>
      <c r="A847" s="271"/>
      <c r="B847" s="271"/>
      <c r="C847" s="27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>
      <c r="A848" s="271"/>
      <c r="B848" s="271"/>
      <c r="C848" s="27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>
      <c r="A849" s="271"/>
      <c r="B849" s="271"/>
      <c r="C849" s="27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>
      <c r="A850" s="271"/>
      <c r="B850" s="271"/>
      <c r="C850" s="27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>
      <c r="A851" s="271"/>
      <c r="B851" s="271"/>
      <c r="C851" s="27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>
      <c r="A852" s="271"/>
      <c r="B852" s="271"/>
      <c r="C852" s="27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>
      <c r="A853" s="271"/>
      <c r="B853" s="271"/>
      <c r="C853" s="27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>
      <c r="A854" s="271"/>
      <c r="B854" s="271"/>
      <c r="C854" s="27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>
      <c r="A855" s="271"/>
      <c r="B855" s="271"/>
      <c r="C855" s="27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>
      <c r="A856" s="271"/>
      <c r="B856" s="271"/>
      <c r="C856" s="27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>
      <c r="A857" s="271"/>
      <c r="B857" s="271"/>
      <c r="C857" s="27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>
      <c r="A858" s="271"/>
      <c r="B858" s="271"/>
      <c r="C858" s="27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>
      <c r="A859" s="271"/>
      <c r="B859" s="271"/>
      <c r="C859" s="27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>
      <c r="A860" s="271"/>
      <c r="B860" s="271"/>
      <c r="C860" s="27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>
      <c r="A861" s="271"/>
      <c r="B861" s="271"/>
      <c r="C861" s="27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>
      <c r="A862" s="271"/>
      <c r="B862" s="271"/>
      <c r="C862" s="27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>
      <c r="A863" s="271"/>
      <c r="B863" s="271"/>
      <c r="C863" s="27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>
      <c r="A864" s="271"/>
      <c r="B864" s="271"/>
      <c r="C864" s="27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>
      <c r="A865" s="271"/>
      <c r="B865" s="271"/>
      <c r="C865" s="27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>
      <c r="A866" s="271"/>
      <c r="B866" s="271"/>
      <c r="C866" s="27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>
      <c r="A867" s="271"/>
      <c r="B867" s="271"/>
      <c r="C867" s="27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>
      <c r="A868" s="271"/>
      <c r="B868" s="271"/>
      <c r="C868" s="27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>
      <c r="A869" s="271"/>
      <c r="B869" s="271"/>
      <c r="C869" s="27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>
      <c r="A870" s="271"/>
      <c r="B870" s="271"/>
      <c r="C870" s="27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>
      <c r="A871" s="271"/>
      <c r="B871" s="271"/>
      <c r="C871" s="27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>
      <c r="A872" s="271"/>
      <c r="B872" s="271"/>
      <c r="C872" s="27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>
      <c r="A873" s="271"/>
      <c r="B873" s="271"/>
      <c r="C873" s="27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>
      <c r="A874" s="271"/>
      <c r="B874" s="271"/>
      <c r="C874" s="27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>
      <c r="A875" s="271"/>
      <c r="B875" s="271"/>
      <c r="C875" s="27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>
      <c r="A876" s="271"/>
      <c r="B876" s="271"/>
      <c r="C876" s="27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>
      <c r="A877" s="271"/>
      <c r="B877" s="271"/>
      <c r="C877" s="27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>
      <c r="A878" s="271"/>
      <c r="B878" s="271"/>
      <c r="C878" s="27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>
      <c r="A879" s="271"/>
      <c r="B879" s="271"/>
      <c r="C879" s="27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>
      <c r="A880" s="271"/>
      <c r="B880" s="271"/>
      <c r="C880" s="27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>
      <c r="A881" s="271"/>
      <c r="B881" s="271"/>
      <c r="C881" s="27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>
      <c r="A882" s="271"/>
      <c r="B882" s="271"/>
      <c r="C882" s="27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>
      <c r="A883" s="271"/>
      <c r="B883" s="271"/>
      <c r="C883" s="27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>
      <c r="A884" s="271"/>
      <c r="B884" s="271"/>
      <c r="C884" s="27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>
      <c r="A885" s="271"/>
      <c r="B885" s="271"/>
      <c r="C885" s="27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>
      <c r="A886" s="271"/>
      <c r="B886" s="271"/>
      <c r="C886" s="27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>
      <c r="A887" s="271"/>
      <c r="B887" s="271"/>
      <c r="C887" s="27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>
      <c r="A888" s="271"/>
      <c r="B888" s="271"/>
      <c r="C888" s="27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>
      <c r="A889" s="271"/>
      <c r="B889" s="271"/>
      <c r="C889" s="27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>
      <c r="A890" s="271"/>
      <c r="B890" s="271"/>
      <c r="C890" s="27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>
      <c r="A891" s="271"/>
      <c r="B891" s="271"/>
      <c r="C891" s="27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>
      <c r="A892" s="271"/>
      <c r="B892" s="271"/>
      <c r="C892" s="27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>
      <c r="A893" s="271"/>
      <c r="B893" s="271"/>
      <c r="C893" s="27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>
      <c r="A894" s="271"/>
      <c r="B894" s="271"/>
      <c r="C894" s="27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>
      <c r="A895" s="271"/>
      <c r="B895" s="271"/>
      <c r="C895" s="27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>
      <c r="A896" s="271"/>
      <c r="B896" s="271"/>
      <c r="C896" s="27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>
      <c r="A897" s="271"/>
      <c r="B897" s="271"/>
      <c r="C897" s="27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</sheetData>
  <mergeCells count="895">
    <mergeCell ref="A897:C897"/>
    <mergeCell ref="A891:C891"/>
    <mergeCell ref="A892:C892"/>
    <mergeCell ref="A893:C893"/>
    <mergeCell ref="A894:C894"/>
    <mergeCell ref="A895:C895"/>
    <mergeCell ref="A896:C896"/>
    <mergeCell ref="A885:C885"/>
    <mergeCell ref="A886:C886"/>
    <mergeCell ref="A887:C887"/>
    <mergeCell ref="A888:C888"/>
    <mergeCell ref="A889:C889"/>
    <mergeCell ref="A890:C890"/>
    <mergeCell ref="A879:C879"/>
    <mergeCell ref="A880:C880"/>
    <mergeCell ref="A881:C881"/>
    <mergeCell ref="A882:C882"/>
    <mergeCell ref="A883:C883"/>
    <mergeCell ref="A884:C884"/>
    <mergeCell ref="A873:C873"/>
    <mergeCell ref="A874:C874"/>
    <mergeCell ref="A875:C875"/>
    <mergeCell ref="A876:C876"/>
    <mergeCell ref="A877:C877"/>
    <mergeCell ref="A878:C878"/>
    <mergeCell ref="A867:C867"/>
    <mergeCell ref="A868:C868"/>
    <mergeCell ref="A869:C869"/>
    <mergeCell ref="A870:C870"/>
    <mergeCell ref="A871:C871"/>
    <mergeCell ref="A872:C872"/>
    <mergeCell ref="A861:C861"/>
    <mergeCell ref="A862:C862"/>
    <mergeCell ref="A863:C863"/>
    <mergeCell ref="A864:C864"/>
    <mergeCell ref="A865:C865"/>
    <mergeCell ref="A866:C866"/>
    <mergeCell ref="A855:C855"/>
    <mergeCell ref="A856:C856"/>
    <mergeCell ref="A857:C857"/>
    <mergeCell ref="A858:C858"/>
    <mergeCell ref="A859:C859"/>
    <mergeCell ref="A860:C860"/>
    <mergeCell ref="A849:C849"/>
    <mergeCell ref="A850:C850"/>
    <mergeCell ref="A851:C851"/>
    <mergeCell ref="A852:C852"/>
    <mergeCell ref="A853:C853"/>
    <mergeCell ref="A854:C854"/>
    <mergeCell ref="A843:C843"/>
    <mergeCell ref="A844:C844"/>
    <mergeCell ref="A845:C845"/>
    <mergeCell ref="A846:C846"/>
    <mergeCell ref="A847:C847"/>
    <mergeCell ref="A848:C848"/>
    <mergeCell ref="A837:C837"/>
    <mergeCell ref="A838:C838"/>
    <mergeCell ref="A839:C839"/>
    <mergeCell ref="A840:C840"/>
    <mergeCell ref="A841:C841"/>
    <mergeCell ref="A842:C842"/>
    <mergeCell ref="A831:C831"/>
    <mergeCell ref="A832:C832"/>
    <mergeCell ref="A833:C833"/>
    <mergeCell ref="A834:C834"/>
    <mergeCell ref="A835:C835"/>
    <mergeCell ref="A836:C836"/>
    <mergeCell ref="A825:C825"/>
    <mergeCell ref="A826:C826"/>
    <mergeCell ref="A827:C827"/>
    <mergeCell ref="A828:C828"/>
    <mergeCell ref="A829:C829"/>
    <mergeCell ref="A830:C830"/>
    <mergeCell ref="A819:C819"/>
    <mergeCell ref="A820:C820"/>
    <mergeCell ref="A821:C821"/>
    <mergeCell ref="A822:C822"/>
    <mergeCell ref="A823:C823"/>
    <mergeCell ref="A824:C824"/>
    <mergeCell ref="A813:C813"/>
    <mergeCell ref="A814:C814"/>
    <mergeCell ref="A815:C815"/>
    <mergeCell ref="A816:C816"/>
    <mergeCell ref="A817:C817"/>
    <mergeCell ref="A818:C818"/>
    <mergeCell ref="A807:C807"/>
    <mergeCell ref="A808:C808"/>
    <mergeCell ref="A809:C809"/>
    <mergeCell ref="A810:C810"/>
    <mergeCell ref="A811:C811"/>
    <mergeCell ref="A812:C812"/>
    <mergeCell ref="A801:C801"/>
    <mergeCell ref="A802:C802"/>
    <mergeCell ref="A803:C803"/>
    <mergeCell ref="A804:C804"/>
    <mergeCell ref="A805:C805"/>
    <mergeCell ref="A806:C806"/>
    <mergeCell ref="A795:C795"/>
    <mergeCell ref="A796:C796"/>
    <mergeCell ref="A797:C797"/>
    <mergeCell ref="A798:C798"/>
    <mergeCell ref="A799:C799"/>
    <mergeCell ref="A800:C800"/>
    <mergeCell ref="A789:C789"/>
    <mergeCell ref="A790:C790"/>
    <mergeCell ref="A791:C791"/>
    <mergeCell ref="A792:C792"/>
    <mergeCell ref="A793:C793"/>
    <mergeCell ref="A794:C794"/>
    <mergeCell ref="A783:C783"/>
    <mergeCell ref="A784:C784"/>
    <mergeCell ref="A785:C785"/>
    <mergeCell ref="A786:C786"/>
    <mergeCell ref="A787:C787"/>
    <mergeCell ref="A788:C788"/>
    <mergeCell ref="A777:C777"/>
    <mergeCell ref="A778:C778"/>
    <mergeCell ref="A779:C779"/>
    <mergeCell ref="A780:C780"/>
    <mergeCell ref="A781:C781"/>
    <mergeCell ref="A782:C782"/>
    <mergeCell ref="A771:C771"/>
    <mergeCell ref="A772:C772"/>
    <mergeCell ref="A773:C773"/>
    <mergeCell ref="A774:C774"/>
    <mergeCell ref="A775:C775"/>
    <mergeCell ref="A776:C776"/>
    <mergeCell ref="A765:C765"/>
    <mergeCell ref="A766:C766"/>
    <mergeCell ref="A767:C767"/>
    <mergeCell ref="A768:C768"/>
    <mergeCell ref="A769:C769"/>
    <mergeCell ref="A770:C770"/>
    <mergeCell ref="A759:C759"/>
    <mergeCell ref="A760:C760"/>
    <mergeCell ref="A761:C761"/>
    <mergeCell ref="A762:C762"/>
    <mergeCell ref="A763:C763"/>
    <mergeCell ref="A764:C764"/>
    <mergeCell ref="A753:C753"/>
    <mergeCell ref="A754:C754"/>
    <mergeCell ref="A755:C755"/>
    <mergeCell ref="A756:C756"/>
    <mergeCell ref="A757:C757"/>
    <mergeCell ref="A758:C758"/>
    <mergeCell ref="A747:C747"/>
    <mergeCell ref="A748:C748"/>
    <mergeCell ref="A749:C749"/>
    <mergeCell ref="A750:C750"/>
    <mergeCell ref="A751:C751"/>
    <mergeCell ref="A752:C752"/>
    <mergeCell ref="A741:C741"/>
    <mergeCell ref="A742:C742"/>
    <mergeCell ref="A743:C743"/>
    <mergeCell ref="A744:C744"/>
    <mergeCell ref="A745:C745"/>
    <mergeCell ref="A746:C746"/>
    <mergeCell ref="A735:C735"/>
    <mergeCell ref="A736:C736"/>
    <mergeCell ref="A737:C737"/>
    <mergeCell ref="A738:C738"/>
    <mergeCell ref="A739:C739"/>
    <mergeCell ref="A740:C740"/>
    <mergeCell ref="A729:C729"/>
    <mergeCell ref="A730:C730"/>
    <mergeCell ref="A731:C731"/>
    <mergeCell ref="A732:C732"/>
    <mergeCell ref="A733:C733"/>
    <mergeCell ref="A734:C734"/>
    <mergeCell ref="A723:C723"/>
    <mergeCell ref="A724:C724"/>
    <mergeCell ref="A725:C725"/>
    <mergeCell ref="A726:C726"/>
    <mergeCell ref="A727:C727"/>
    <mergeCell ref="A728:C728"/>
    <mergeCell ref="A717:C717"/>
    <mergeCell ref="A718:C718"/>
    <mergeCell ref="A719:C719"/>
    <mergeCell ref="A720:C720"/>
    <mergeCell ref="A721:C721"/>
    <mergeCell ref="A722:C722"/>
    <mergeCell ref="A711:C711"/>
    <mergeCell ref="A712:C712"/>
    <mergeCell ref="A713:C713"/>
    <mergeCell ref="A714:C714"/>
    <mergeCell ref="A715:C715"/>
    <mergeCell ref="A716:C716"/>
    <mergeCell ref="A705:C705"/>
    <mergeCell ref="A706:C706"/>
    <mergeCell ref="A707:C707"/>
    <mergeCell ref="A708:C708"/>
    <mergeCell ref="A709:C709"/>
    <mergeCell ref="A710:C710"/>
    <mergeCell ref="A699:C699"/>
    <mergeCell ref="A700:C700"/>
    <mergeCell ref="A701:C701"/>
    <mergeCell ref="A702:C702"/>
    <mergeCell ref="A703:C703"/>
    <mergeCell ref="A704:C704"/>
    <mergeCell ref="A693:C693"/>
    <mergeCell ref="A694:C694"/>
    <mergeCell ref="A695:C695"/>
    <mergeCell ref="A696:C696"/>
    <mergeCell ref="A697:C697"/>
    <mergeCell ref="A698:C698"/>
    <mergeCell ref="A687:C687"/>
    <mergeCell ref="A688:C688"/>
    <mergeCell ref="A689:C689"/>
    <mergeCell ref="A690:C690"/>
    <mergeCell ref="A691:C691"/>
    <mergeCell ref="A692:C692"/>
    <mergeCell ref="A681:C681"/>
    <mergeCell ref="A682:C682"/>
    <mergeCell ref="A683:C683"/>
    <mergeCell ref="A684:C684"/>
    <mergeCell ref="A685:C685"/>
    <mergeCell ref="A686:C686"/>
    <mergeCell ref="A675:C675"/>
    <mergeCell ref="A676:C676"/>
    <mergeCell ref="A677:C677"/>
    <mergeCell ref="A678:C678"/>
    <mergeCell ref="A679:C679"/>
    <mergeCell ref="A680:C680"/>
    <mergeCell ref="A669:C669"/>
    <mergeCell ref="A670:C670"/>
    <mergeCell ref="A671:C671"/>
    <mergeCell ref="A672:C672"/>
    <mergeCell ref="A673:C673"/>
    <mergeCell ref="A674:C674"/>
    <mergeCell ref="A663:C663"/>
    <mergeCell ref="A664:C664"/>
    <mergeCell ref="A665:C665"/>
    <mergeCell ref="A666:C666"/>
    <mergeCell ref="A667:C667"/>
    <mergeCell ref="A668:C668"/>
    <mergeCell ref="A657:C657"/>
    <mergeCell ref="A658:C658"/>
    <mergeCell ref="A659:C659"/>
    <mergeCell ref="A660:C660"/>
    <mergeCell ref="A661:C661"/>
    <mergeCell ref="A662:C662"/>
    <mergeCell ref="A651:C651"/>
    <mergeCell ref="A652:C652"/>
    <mergeCell ref="A653:C653"/>
    <mergeCell ref="A654:C654"/>
    <mergeCell ref="A655:C655"/>
    <mergeCell ref="A656:C656"/>
    <mergeCell ref="A645:C645"/>
    <mergeCell ref="A646:C646"/>
    <mergeCell ref="A647:C647"/>
    <mergeCell ref="A648:C648"/>
    <mergeCell ref="A649:C649"/>
    <mergeCell ref="A650:C650"/>
    <mergeCell ref="A639:C639"/>
    <mergeCell ref="A640:C640"/>
    <mergeCell ref="A641:C641"/>
    <mergeCell ref="A642:C642"/>
    <mergeCell ref="A643:C643"/>
    <mergeCell ref="A644:C644"/>
    <mergeCell ref="A633:C633"/>
    <mergeCell ref="A634:C634"/>
    <mergeCell ref="A635:C635"/>
    <mergeCell ref="A636:C636"/>
    <mergeCell ref="A637:C637"/>
    <mergeCell ref="A638:C638"/>
    <mergeCell ref="A627:C627"/>
    <mergeCell ref="A628:C628"/>
    <mergeCell ref="A629:C629"/>
    <mergeCell ref="A630:C630"/>
    <mergeCell ref="A631:C631"/>
    <mergeCell ref="A632:C632"/>
    <mergeCell ref="A621:C621"/>
    <mergeCell ref="A622:C622"/>
    <mergeCell ref="A623:C623"/>
    <mergeCell ref="A624:C624"/>
    <mergeCell ref="A625:C625"/>
    <mergeCell ref="A626:C626"/>
    <mergeCell ref="A615:C615"/>
    <mergeCell ref="A616:C616"/>
    <mergeCell ref="A617:C617"/>
    <mergeCell ref="A618:C618"/>
    <mergeCell ref="A619:C619"/>
    <mergeCell ref="A620:C620"/>
    <mergeCell ref="A609:C609"/>
    <mergeCell ref="A610:C610"/>
    <mergeCell ref="A611:C611"/>
    <mergeCell ref="A612:C612"/>
    <mergeCell ref="A613:C613"/>
    <mergeCell ref="A614:C614"/>
    <mergeCell ref="A603:C603"/>
    <mergeCell ref="A604:C604"/>
    <mergeCell ref="A605:C605"/>
    <mergeCell ref="A606:C606"/>
    <mergeCell ref="A607:C607"/>
    <mergeCell ref="A608:C608"/>
    <mergeCell ref="A597:C597"/>
    <mergeCell ref="A598:C598"/>
    <mergeCell ref="A599:C599"/>
    <mergeCell ref="A600:C600"/>
    <mergeCell ref="A601:C601"/>
    <mergeCell ref="A602:C602"/>
    <mergeCell ref="A591:C591"/>
    <mergeCell ref="A592:C592"/>
    <mergeCell ref="A593:C593"/>
    <mergeCell ref="A594:C594"/>
    <mergeCell ref="A595:C595"/>
    <mergeCell ref="A596:C596"/>
    <mergeCell ref="A585:C585"/>
    <mergeCell ref="A586:C586"/>
    <mergeCell ref="A587:C587"/>
    <mergeCell ref="A588:C588"/>
    <mergeCell ref="A589:C589"/>
    <mergeCell ref="A590:C590"/>
    <mergeCell ref="A579:C579"/>
    <mergeCell ref="A580:C580"/>
    <mergeCell ref="A581:C581"/>
    <mergeCell ref="A582:C582"/>
    <mergeCell ref="A583:C583"/>
    <mergeCell ref="A584:C584"/>
    <mergeCell ref="A573:C573"/>
    <mergeCell ref="A574:C574"/>
    <mergeCell ref="A575:C575"/>
    <mergeCell ref="A576:C576"/>
    <mergeCell ref="A577:C577"/>
    <mergeCell ref="A578:C578"/>
    <mergeCell ref="A567:C567"/>
    <mergeCell ref="A568:C568"/>
    <mergeCell ref="A569:C569"/>
    <mergeCell ref="A570:C570"/>
    <mergeCell ref="A571:C571"/>
    <mergeCell ref="A572:C572"/>
    <mergeCell ref="A561:C561"/>
    <mergeCell ref="A562:C562"/>
    <mergeCell ref="A563:C563"/>
    <mergeCell ref="A564:C564"/>
    <mergeCell ref="A565:C565"/>
    <mergeCell ref="A566:C566"/>
    <mergeCell ref="A555:C555"/>
    <mergeCell ref="A556:C556"/>
    <mergeCell ref="A557:C557"/>
    <mergeCell ref="A558:C558"/>
    <mergeCell ref="A559:C559"/>
    <mergeCell ref="A560:C560"/>
    <mergeCell ref="A549:C549"/>
    <mergeCell ref="A550:C550"/>
    <mergeCell ref="A551:C551"/>
    <mergeCell ref="A552:C552"/>
    <mergeCell ref="A553:C553"/>
    <mergeCell ref="A554:C554"/>
    <mergeCell ref="A543:C543"/>
    <mergeCell ref="A544:C544"/>
    <mergeCell ref="A545:C545"/>
    <mergeCell ref="A546:C546"/>
    <mergeCell ref="A547:C547"/>
    <mergeCell ref="A548:C548"/>
    <mergeCell ref="A537:C537"/>
    <mergeCell ref="A538:C538"/>
    <mergeCell ref="A539:C539"/>
    <mergeCell ref="A540:C540"/>
    <mergeCell ref="A541:C541"/>
    <mergeCell ref="A542:C542"/>
    <mergeCell ref="A531:C531"/>
    <mergeCell ref="A532:C532"/>
    <mergeCell ref="A533:C533"/>
    <mergeCell ref="A534:C534"/>
    <mergeCell ref="A535:C535"/>
    <mergeCell ref="A536:C536"/>
    <mergeCell ref="A525:C525"/>
    <mergeCell ref="A526:C526"/>
    <mergeCell ref="A527:C527"/>
    <mergeCell ref="A528:C528"/>
    <mergeCell ref="A529:C529"/>
    <mergeCell ref="A530:C530"/>
    <mergeCell ref="A519:C519"/>
    <mergeCell ref="A520:C520"/>
    <mergeCell ref="A521:C521"/>
    <mergeCell ref="A522:C522"/>
    <mergeCell ref="A523:C523"/>
    <mergeCell ref="A524:C524"/>
    <mergeCell ref="A513:C513"/>
    <mergeCell ref="A514:C514"/>
    <mergeCell ref="A515:C515"/>
    <mergeCell ref="A516:C516"/>
    <mergeCell ref="A517:C517"/>
    <mergeCell ref="A518:C518"/>
    <mergeCell ref="A507:C507"/>
    <mergeCell ref="A508:C508"/>
    <mergeCell ref="A509:C509"/>
    <mergeCell ref="A510:C510"/>
    <mergeCell ref="A511:C511"/>
    <mergeCell ref="A512:C512"/>
    <mergeCell ref="A501:C501"/>
    <mergeCell ref="A502:C502"/>
    <mergeCell ref="A503:C503"/>
    <mergeCell ref="A504:C504"/>
    <mergeCell ref="A505:C505"/>
    <mergeCell ref="A506:C506"/>
    <mergeCell ref="A495:C495"/>
    <mergeCell ref="A496:C496"/>
    <mergeCell ref="A497:C497"/>
    <mergeCell ref="A498:C498"/>
    <mergeCell ref="A499:C499"/>
    <mergeCell ref="A500:C500"/>
    <mergeCell ref="A489:C489"/>
    <mergeCell ref="A490:C490"/>
    <mergeCell ref="A491:C491"/>
    <mergeCell ref="A492:C492"/>
    <mergeCell ref="A493:C493"/>
    <mergeCell ref="A494:C494"/>
    <mergeCell ref="A483:C483"/>
    <mergeCell ref="A484:C484"/>
    <mergeCell ref="A485:C485"/>
    <mergeCell ref="A486:C486"/>
    <mergeCell ref="A487:C487"/>
    <mergeCell ref="A488:C488"/>
    <mergeCell ref="A477:C477"/>
    <mergeCell ref="A478:C478"/>
    <mergeCell ref="A479:C479"/>
    <mergeCell ref="A480:C480"/>
    <mergeCell ref="A481:C481"/>
    <mergeCell ref="A482:C482"/>
    <mergeCell ref="A471:C471"/>
    <mergeCell ref="A472:C472"/>
    <mergeCell ref="A473:C473"/>
    <mergeCell ref="A474:C474"/>
    <mergeCell ref="A475:C475"/>
    <mergeCell ref="A476:C476"/>
    <mergeCell ref="A465:C465"/>
    <mergeCell ref="A466:C466"/>
    <mergeCell ref="A467:C467"/>
    <mergeCell ref="A468:C468"/>
    <mergeCell ref="A469:C469"/>
    <mergeCell ref="A470:C470"/>
    <mergeCell ref="A459:C459"/>
    <mergeCell ref="A460:C460"/>
    <mergeCell ref="A461:C461"/>
    <mergeCell ref="A462:C462"/>
    <mergeCell ref="A463:C463"/>
    <mergeCell ref="A464:C464"/>
    <mergeCell ref="A453:C453"/>
    <mergeCell ref="A454:C454"/>
    <mergeCell ref="A455:C455"/>
    <mergeCell ref="A456:C456"/>
    <mergeCell ref="A457:C457"/>
    <mergeCell ref="A458:C458"/>
    <mergeCell ref="A447:C447"/>
    <mergeCell ref="A448:C448"/>
    <mergeCell ref="A449:C449"/>
    <mergeCell ref="A450:C450"/>
    <mergeCell ref="A451:C451"/>
    <mergeCell ref="A452:C452"/>
    <mergeCell ref="A441:C441"/>
    <mergeCell ref="A442:C442"/>
    <mergeCell ref="A443:C443"/>
    <mergeCell ref="A444:C444"/>
    <mergeCell ref="A445:C445"/>
    <mergeCell ref="A446:C446"/>
    <mergeCell ref="A435:C435"/>
    <mergeCell ref="A436:C436"/>
    <mergeCell ref="A437:C437"/>
    <mergeCell ref="A438:C438"/>
    <mergeCell ref="A439:C439"/>
    <mergeCell ref="A440:C440"/>
    <mergeCell ref="A429:C429"/>
    <mergeCell ref="A430:C430"/>
    <mergeCell ref="A431:C431"/>
    <mergeCell ref="A432:C432"/>
    <mergeCell ref="A433:C433"/>
    <mergeCell ref="A434:C434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3:C393"/>
    <mergeCell ref="A394:C394"/>
    <mergeCell ref="A395:C395"/>
    <mergeCell ref="A396:C396"/>
    <mergeCell ref="A397:C397"/>
    <mergeCell ref="A398:C398"/>
    <mergeCell ref="A387:C387"/>
    <mergeCell ref="A388:C388"/>
    <mergeCell ref="A389:C389"/>
    <mergeCell ref="A390:C390"/>
    <mergeCell ref="A391:C391"/>
    <mergeCell ref="A392:C392"/>
    <mergeCell ref="A381:C381"/>
    <mergeCell ref="A382:C382"/>
    <mergeCell ref="A383:C383"/>
    <mergeCell ref="A384:C384"/>
    <mergeCell ref="A385:C385"/>
    <mergeCell ref="A386:C386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39:C339"/>
    <mergeCell ref="A340:C340"/>
    <mergeCell ref="A341:C341"/>
    <mergeCell ref="A342:C342"/>
    <mergeCell ref="A343:C343"/>
    <mergeCell ref="A344:C344"/>
    <mergeCell ref="A333:C333"/>
    <mergeCell ref="A334:C334"/>
    <mergeCell ref="A335:C335"/>
    <mergeCell ref="A336:C336"/>
    <mergeCell ref="A337:C337"/>
    <mergeCell ref="A338:C338"/>
    <mergeCell ref="A327:C327"/>
    <mergeCell ref="A328:C328"/>
    <mergeCell ref="A329:C329"/>
    <mergeCell ref="A330:C330"/>
    <mergeCell ref="A331:C331"/>
    <mergeCell ref="A332:C332"/>
    <mergeCell ref="A321:C321"/>
    <mergeCell ref="A322:C322"/>
    <mergeCell ref="A323:C323"/>
    <mergeCell ref="A324:C324"/>
    <mergeCell ref="A325:C325"/>
    <mergeCell ref="A326:C326"/>
    <mergeCell ref="A315:C315"/>
    <mergeCell ref="A316:C316"/>
    <mergeCell ref="A317:C317"/>
    <mergeCell ref="A318:C318"/>
    <mergeCell ref="A319:C319"/>
    <mergeCell ref="A320:C320"/>
    <mergeCell ref="A309:C309"/>
    <mergeCell ref="A310:C310"/>
    <mergeCell ref="A311:C311"/>
    <mergeCell ref="A312:C312"/>
    <mergeCell ref="A313:C313"/>
    <mergeCell ref="A314:C314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285:C285"/>
    <mergeCell ref="A286:C286"/>
    <mergeCell ref="A287:C287"/>
    <mergeCell ref="A288:C288"/>
    <mergeCell ref="A289:C289"/>
    <mergeCell ref="A290:C290"/>
    <mergeCell ref="A279:C279"/>
    <mergeCell ref="A280:C280"/>
    <mergeCell ref="A281:C281"/>
    <mergeCell ref="A282:C282"/>
    <mergeCell ref="A283:C283"/>
    <mergeCell ref="A284:C284"/>
    <mergeCell ref="A273:C273"/>
    <mergeCell ref="A274:C274"/>
    <mergeCell ref="A275:C275"/>
    <mergeCell ref="A276:C276"/>
    <mergeCell ref="A277:C277"/>
    <mergeCell ref="A278:C278"/>
    <mergeCell ref="A267:C267"/>
    <mergeCell ref="A268:C268"/>
    <mergeCell ref="A269:C269"/>
    <mergeCell ref="A270:C270"/>
    <mergeCell ref="A271:C271"/>
    <mergeCell ref="A272:C272"/>
    <mergeCell ref="A261:C261"/>
    <mergeCell ref="A262:C262"/>
    <mergeCell ref="A263:C263"/>
    <mergeCell ref="A264:C264"/>
    <mergeCell ref="A265:C265"/>
    <mergeCell ref="A266:C266"/>
    <mergeCell ref="A255:C255"/>
    <mergeCell ref="A256:C256"/>
    <mergeCell ref="A257:C257"/>
    <mergeCell ref="A258:C258"/>
    <mergeCell ref="A259:C259"/>
    <mergeCell ref="A260:C260"/>
    <mergeCell ref="A249:C249"/>
    <mergeCell ref="A250:C250"/>
    <mergeCell ref="A251:C251"/>
    <mergeCell ref="A252:C252"/>
    <mergeCell ref="A253:C253"/>
    <mergeCell ref="A254:C254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25:C225"/>
    <mergeCell ref="A226:C226"/>
    <mergeCell ref="A227:C227"/>
    <mergeCell ref="A228:C228"/>
    <mergeCell ref="A229:C229"/>
    <mergeCell ref="A230:C230"/>
    <mergeCell ref="A219:C219"/>
    <mergeCell ref="A220:C220"/>
    <mergeCell ref="A221:C221"/>
    <mergeCell ref="A222:C222"/>
    <mergeCell ref="A223:C223"/>
    <mergeCell ref="A224:C224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195:C195"/>
    <mergeCell ref="A196:C196"/>
    <mergeCell ref="A197:C197"/>
    <mergeCell ref="A198:C198"/>
    <mergeCell ref="A199:C199"/>
    <mergeCell ref="A200:C200"/>
    <mergeCell ref="A189:C189"/>
    <mergeCell ref="A190:C190"/>
    <mergeCell ref="A191:C191"/>
    <mergeCell ref="A192:C192"/>
    <mergeCell ref="A193:C193"/>
    <mergeCell ref="A194:C194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2:C62"/>
    <mergeCell ref="A64:C64"/>
    <mergeCell ref="A65:C65"/>
    <mergeCell ref="A66:C66"/>
    <mergeCell ref="A67:C67"/>
    <mergeCell ref="A68:C68"/>
    <mergeCell ref="A56:C56"/>
    <mergeCell ref="A57:C57"/>
    <mergeCell ref="A58:C58"/>
    <mergeCell ref="A59:C59"/>
    <mergeCell ref="A60:C60"/>
    <mergeCell ref="A61:C61"/>
    <mergeCell ref="A50:C50"/>
    <mergeCell ref="A51:C51"/>
    <mergeCell ref="A52:B52"/>
    <mergeCell ref="A53:C53"/>
    <mergeCell ref="A54:B54"/>
    <mergeCell ref="A55:C55"/>
    <mergeCell ref="A44:C44"/>
    <mergeCell ref="A45:C45"/>
    <mergeCell ref="A46:C46"/>
    <mergeCell ref="A47:C47"/>
    <mergeCell ref="A48:B48"/>
    <mergeCell ref="A49:B49"/>
    <mergeCell ref="A39:B39"/>
    <mergeCell ref="A41:C41"/>
    <mergeCell ref="A42:B42"/>
    <mergeCell ref="C42:D42"/>
    <mergeCell ref="A43:B43"/>
    <mergeCell ref="B34:D34"/>
    <mergeCell ref="B35:D35"/>
    <mergeCell ref="C36:D36"/>
    <mergeCell ref="A37:B37"/>
    <mergeCell ref="A38:B38"/>
    <mergeCell ref="C30:D30"/>
    <mergeCell ref="C31:D31"/>
    <mergeCell ref="A32:C32"/>
    <mergeCell ref="B24:D24"/>
    <mergeCell ref="B25:D25"/>
    <mergeCell ref="A26:C26"/>
    <mergeCell ref="B27:D27"/>
    <mergeCell ref="C28:D28"/>
    <mergeCell ref="C29:D29"/>
    <mergeCell ref="C22:D22"/>
    <mergeCell ref="A23:C23"/>
    <mergeCell ref="C21:D21"/>
    <mergeCell ref="C20:D20"/>
    <mergeCell ref="C19:D19"/>
    <mergeCell ref="C18:D18"/>
    <mergeCell ref="C17:D17"/>
    <mergeCell ref="C16:D16"/>
    <mergeCell ref="C15:D15"/>
    <mergeCell ref="C12:D12"/>
    <mergeCell ref="B14:D14"/>
    <mergeCell ref="C11:D11"/>
    <mergeCell ref="C10:D10"/>
    <mergeCell ref="C9:D9"/>
    <mergeCell ref="C8:D8"/>
    <mergeCell ref="R4:T4"/>
    <mergeCell ref="B7:D7"/>
    <mergeCell ref="A1:C1"/>
    <mergeCell ref="A3:C3"/>
    <mergeCell ref="F4:H4"/>
    <mergeCell ref="I4:K4"/>
    <mergeCell ref="L4:N4"/>
    <mergeCell ref="O4:Q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9E039-8307-4034-9003-EC64BDBF731D}">
  <dimension ref="A2:H26"/>
  <sheetViews>
    <sheetView workbookViewId="0">
      <selection activeCell="C32" sqref="C32"/>
    </sheetView>
  </sheetViews>
  <sheetFormatPr defaultRowHeight="14.45"/>
  <cols>
    <col min="1" max="1" width="14.85546875" customWidth="1"/>
    <col min="2" max="2" width="16.42578125" customWidth="1"/>
    <col min="3" max="3" width="18" customWidth="1"/>
    <col min="4" max="4" width="15.7109375" style="138" customWidth="1"/>
  </cols>
  <sheetData>
    <row r="2" spans="1:6" ht="28.9">
      <c r="B2" s="135" t="s">
        <v>192</v>
      </c>
      <c r="C2" t="s">
        <v>193</v>
      </c>
      <c r="D2" s="136" t="s">
        <v>194</v>
      </c>
    </row>
    <row r="3" spans="1:6">
      <c r="A3" s="161" t="s">
        <v>195</v>
      </c>
      <c r="B3" s="154"/>
      <c r="C3" s="134">
        <f>'Financials Summary'!K22</f>
        <v>0</v>
      </c>
      <c r="D3" s="137" t="e">
        <f>B3/(C3/365)</f>
        <v>#DIV/0!</v>
      </c>
      <c r="E3">
        <v>60</v>
      </c>
      <c r="F3">
        <v>30</v>
      </c>
    </row>
    <row r="4" spans="1:6">
      <c r="A4" s="161" t="s">
        <v>196</v>
      </c>
      <c r="B4" s="154"/>
      <c r="C4" s="134">
        <f>'Financials Summary'!N22</f>
        <v>0</v>
      </c>
      <c r="D4" s="137" t="e">
        <f>B4/(C4/365)</f>
        <v>#DIV/0!</v>
      </c>
      <c r="E4">
        <v>60</v>
      </c>
      <c r="F4">
        <v>30</v>
      </c>
    </row>
    <row r="5" spans="1:6">
      <c r="A5" s="161"/>
    </row>
    <row r="6" spans="1:6">
      <c r="A6" s="161"/>
    </row>
    <row r="7" spans="1:6" ht="28.9">
      <c r="A7" s="161"/>
      <c r="B7" s="135" t="s">
        <v>197</v>
      </c>
      <c r="C7" t="s">
        <v>193</v>
      </c>
      <c r="D7" s="136" t="s">
        <v>194</v>
      </c>
    </row>
    <row r="8" spans="1:6">
      <c r="A8" s="161" t="s">
        <v>198</v>
      </c>
      <c r="B8" s="154"/>
      <c r="C8" s="134">
        <f>'Financials Summary'!$T$22</f>
        <v>0</v>
      </c>
      <c r="D8" s="137" t="e">
        <f>B8/(C8/365)</f>
        <v>#DIV/0!</v>
      </c>
      <c r="E8">
        <v>60</v>
      </c>
      <c r="F8">
        <v>30</v>
      </c>
    </row>
    <row r="9" spans="1:6">
      <c r="A9" s="161" t="s">
        <v>199</v>
      </c>
      <c r="B9" s="154"/>
      <c r="C9" s="134">
        <f>'Financials Summary'!$T$22</f>
        <v>0</v>
      </c>
      <c r="D9" s="137" t="e">
        <f t="shared" ref="D9:D19" si="0">B9/(C9/365)</f>
        <v>#DIV/0!</v>
      </c>
      <c r="E9">
        <v>60</v>
      </c>
      <c r="F9">
        <v>30</v>
      </c>
    </row>
    <row r="10" spans="1:6">
      <c r="A10" s="161" t="s">
        <v>200</v>
      </c>
      <c r="B10" s="154"/>
      <c r="C10" s="134">
        <f>'Financials Summary'!$T$22</f>
        <v>0</v>
      </c>
      <c r="D10" s="137" t="e">
        <f t="shared" si="0"/>
        <v>#DIV/0!</v>
      </c>
      <c r="E10">
        <v>60</v>
      </c>
      <c r="F10">
        <v>30</v>
      </c>
    </row>
    <row r="11" spans="1:6">
      <c r="A11" s="161" t="s">
        <v>201</v>
      </c>
      <c r="B11" s="154"/>
      <c r="C11" s="134">
        <f>'Financials Summary'!$T$22</f>
        <v>0</v>
      </c>
      <c r="D11" s="137" t="e">
        <f t="shared" si="0"/>
        <v>#DIV/0!</v>
      </c>
      <c r="E11">
        <v>60</v>
      </c>
      <c r="F11">
        <v>30</v>
      </c>
    </row>
    <row r="12" spans="1:6">
      <c r="A12" s="161" t="s">
        <v>202</v>
      </c>
      <c r="B12" s="154"/>
      <c r="C12" s="134">
        <f>'Financials Summary'!$T$22</f>
        <v>0</v>
      </c>
      <c r="D12" s="137" t="e">
        <f t="shared" si="0"/>
        <v>#DIV/0!</v>
      </c>
      <c r="E12">
        <v>60</v>
      </c>
      <c r="F12">
        <v>30</v>
      </c>
    </row>
    <row r="13" spans="1:6">
      <c r="A13" s="161" t="s">
        <v>203</v>
      </c>
      <c r="B13" s="154"/>
      <c r="C13" s="134">
        <f>'Financials Summary'!$T$22</f>
        <v>0</v>
      </c>
      <c r="D13" s="137" t="e">
        <f t="shared" si="0"/>
        <v>#DIV/0!</v>
      </c>
      <c r="E13">
        <v>60</v>
      </c>
      <c r="F13">
        <v>30</v>
      </c>
    </row>
    <row r="14" spans="1:6">
      <c r="A14" s="161" t="s">
        <v>204</v>
      </c>
      <c r="B14" s="154"/>
      <c r="C14" s="134">
        <f>'Financials Summary'!$T$22</f>
        <v>0</v>
      </c>
      <c r="D14" s="137" t="e">
        <f t="shared" si="0"/>
        <v>#DIV/0!</v>
      </c>
      <c r="E14">
        <v>60</v>
      </c>
      <c r="F14">
        <v>30</v>
      </c>
    </row>
    <row r="15" spans="1:6">
      <c r="A15" s="161" t="s">
        <v>205</v>
      </c>
      <c r="B15" s="154"/>
      <c r="C15" s="134">
        <f>'Financials Summary'!$T$22</f>
        <v>0</v>
      </c>
      <c r="D15" s="137" t="e">
        <f t="shared" si="0"/>
        <v>#DIV/0!</v>
      </c>
      <c r="E15">
        <v>60</v>
      </c>
      <c r="F15">
        <v>30</v>
      </c>
    </row>
    <row r="16" spans="1:6">
      <c r="A16" s="161" t="s">
        <v>206</v>
      </c>
      <c r="B16" s="154"/>
      <c r="C16" s="134">
        <f>'Financials Summary'!$T$22</f>
        <v>0</v>
      </c>
      <c r="D16" s="137" t="e">
        <f t="shared" si="0"/>
        <v>#DIV/0!</v>
      </c>
      <c r="E16">
        <v>60</v>
      </c>
      <c r="F16">
        <v>30</v>
      </c>
    </row>
    <row r="17" spans="1:8">
      <c r="A17" s="161" t="s">
        <v>207</v>
      </c>
      <c r="B17" s="154"/>
      <c r="C17" s="134">
        <f>'Financials Summary'!$T$22</f>
        <v>0</v>
      </c>
      <c r="D17" s="137" t="e">
        <f t="shared" si="0"/>
        <v>#DIV/0!</v>
      </c>
      <c r="E17">
        <v>60</v>
      </c>
      <c r="F17">
        <v>30</v>
      </c>
    </row>
    <row r="18" spans="1:8">
      <c r="A18" s="161" t="s">
        <v>208</v>
      </c>
      <c r="B18" s="154"/>
      <c r="C18" s="134">
        <f>'Financials Summary'!$T$22</f>
        <v>0</v>
      </c>
      <c r="D18" s="137" t="e">
        <f t="shared" si="0"/>
        <v>#DIV/0!</v>
      </c>
      <c r="E18">
        <v>60</v>
      </c>
      <c r="F18">
        <v>30</v>
      </c>
    </row>
    <row r="19" spans="1:8">
      <c r="A19" s="161" t="s">
        <v>209</v>
      </c>
      <c r="B19" s="154"/>
      <c r="C19" s="134">
        <f>'Financials Summary'!$T$22</f>
        <v>0</v>
      </c>
      <c r="D19" s="137" t="e">
        <f t="shared" si="0"/>
        <v>#DIV/0!</v>
      </c>
      <c r="E19">
        <v>60</v>
      </c>
      <c r="F19">
        <v>30</v>
      </c>
    </row>
    <row r="21" spans="1:8" ht="15" thickBot="1"/>
    <row r="22" spans="1:8" ht="16.899999999999999" thickTop="1" thickBot="1">
      <c r="A22" s="140" t="s">
        <v>210</v>
      </c>
      <c r="B22" s="141"/>
      <c r="C22" s="141"/>
      <c r="D22" s="142"/>
      <c r="E22" s="141"/>
      <c r="F22" s="141"/>
      <c r="G22" s="141"/>
      <c r="H22" s="141"/>
    </row>
    <row r="23" spans="1:8" ht="15" thickTop="1"/>
    <row r="24" spans="1:8" ht="43.15">
      <c r="B24" s="135" t="s">
        <v>211</v>
      </c>
      <c r="C24" t="s">
        <v>194</v>
      </c>
    </row>
    <row r="25" spans="1:8">
      <c r="A25" s="161" t="s">
        <v>212</v>
      </c>
      <c r="B25" s="154"/>
      <c r="C25" s="139" t="e">
        <f>B25/('Financials Summary'!H22/365)</f>
        <v>#DIV/0!</v>
      </c>
      <c r="D25" s="138">
        <v>60</v>
      </c>
      <c r="E25">
        <v>30</v>
      </c>
    </row>
    <row r="26" spans="1:8">
      <c r="A26" s="161" t="s">
        <v>213</v>
      </c>
      <c r="B26" s="134">
        <f>B4</f>
        <v>0</v>
      </c>
      <c r="C26" s="139" t="e">
        <f>B26/('Financials Summary'!K22/365)</f>
        <v>#DIV/0!</v>
      </c>
      <c r="D26" s="138">
        <v>60</v>
      </c>
      <c r="E26">
        <v>30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9665F-307C-43FE-84AC-C9C407B6C0D7}">
  <dimension ref="A1:Q119"/>
  <sheetViews>
    <sheetView workbookViewId="0">
      <selection activeCell="B118" sqref="B118"/>
    </sheetView>
  </sheetViews>
  <sheetFormatPr defaultRowHeight="14.45"/>
  <cols>
    <col min="1" max="1" width="31.140625" bestFit="1" customWidth="1"/>
    <col min="2" max="3" width="18.28515625" customWidth="1"/>
    <col min="4" max="4" width="13.28515625" bestFit="1" customWidth="1"/>
    <col min="5" max="6" width="12.28515625" bestFit="1" customWidth="1"/>
  </cols>
  <sheetData>
    <row r="1" spans="1:17" ht="15" thickBot="1"/>
    <row r="2" spans="1:17" ht="16.899999999999999" thickTop="1" thickBot="1">
      <c r="A2" s="140" t="s">
        <v>214</v>
      </c>
      <c r="B2" s="141"/>
      <c r="C2" s="141"/>
      <c r="D2" s="142"/>
      <c r="E2" s="141"/>
      <c r="F2" s="141"/>
      <c r="G2" s="141"/>
      <c r="H2" s="141"/>
    </row>
    <row r="3" spans="1:17" ht="15" thickTop="1"/>
    <row r="4" spans="1:17" ht="40.15">
      <c r="A4" s="32"/>
      <c r="B4" s="164" t="s">
        <v>215</v>
      </c>
      <c r="C4" s="163" t="s">
        <v>216</v>
      </c>
      <c r="D4" s="163" t="s">
        <v>217</v>
      </c>
      <c r="E4" s="163" t="s">
        <v>218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>
      <c r="A5" s="32" t="s">
        <v>190</v>
      </c>
      <c r="B5" s="119">
        <f>'Financials Summary'!F40</f>
        <v>0</v>
      </c>
      <c r="C5" s="119">
        <f>'Financials Summary'!I40</f>
        <v>0</v>
      </c>
      <c r="D5" s="119">
        <f>'Financials Summary'!L40</f>
        <v>0</v>
      </c>
      <c r="E5" s="119">
        <f>'Financials Summary'!R40</f>
        <v>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>
      <c r="A6" s="32" t="s">
        <v>191</v>
      </c>
      <c r="B6" s="80" t="e">
        <f>'Financials Detail'!F144</f>
        <v>#DIV/0!</v>
      </c>
      <c r="C6" s="80" t="e">
        <f>'Financials Detail'!I144</f>
        <v>#DIV/0!</v>
      </c>
      <c r="D6" s="80" t="e">
        <f>'Financials Detail'!L144</f>
        <v>#DIV/0!</v>
      </c>
      <c r="E6" s="80" t="e">
        <f>'Financials Detail'!U144</f>
        <v>#DIV/0!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25" spans="1:8" ht="15" thickBot="1"/>
    <row r="26" spans="1:8" ht="16.899999999999999" thickTop="1" thickBot="1">
      <c r="A26" s="140" t="s">
        <v>219</v>
      </c>
      <c r="B26" s="141"/>
      <c r="C26" s="141"/>
      <c r="D26" s="142"/>
      <c r="E26" s="141"/>
      <c r="F26" s="141"/>
      <c r="G26" s="141"/>
      <c r="H26" s="141"/>
    </row>
    <row r="27" spans="1:8" ht="15" thickTop="1"/>
    <row r="28" spans="1:8" ht="27">
      <c r="B28" s="164" t="s">
        <v>220</v>
      </c>
      <c r="C28" s="163" t="s">
        <v>221</v>
      </c>
      <c r="D28" s="163" t="s">
        <v>222</v>
      </c>
      <c r="E28" s="32"/>
      <c r="F28" s="32"/>
    </row>
    <row r="29" spans="1:8">
      <c r="A29" t="s">
        <v>223</v>
      </c>
      <c r="B29">
        <f>'Financials Summary'!H2</f>
        <v>0</v>
      </c>
      <c r="C29">
        <f>'Financials Summary'!K2</f>
        <v>0</v>
      </c>
      <c r="D29">
        <f>'Financials Summary'!T2</f>
        <v>0</v>
      </c>
    </row>
    <row r="30" spans="1:8">
      <c r="A30" t="s">
        <v>224</v>
      </c>
      <c r="B30">
        <f>'Financials Summary'!H3</f>
        <v>0</v>
      </c>
      <c r="C30">
        <f>'Financials Summary'!K3</f>
        <v>0</v>
      </c>
      <c r="D30">
        <f>'Financials Summary'!T3</f>
        <v>0</v>
      </c>
    </row>
    <row r="31" spans="1:8">
      <c r="A31" t="s">
        <v>225</v>
      </c>
      <c r="B31" s="120" t="e">
        <f>B30/B29</f>
        <v>#DIV/0!</v>
      </c>
      <c r="C31" s="120" t="e">
        <f t="shared" ref="C31:D31" si="0">C30/C29</f>
        <v>#DIV/0!</v>
      </c>
      <c r="D31" s="120" t="e">
        <f t="shared" si="0"/>
        <v>#DIV/0!</v>
      </c>
    </row>
    <row r="51" spans="1:8" ht="15" thickBot="1"/>
    <row r="52" spans="1:8" ht="16.899999999999999" thickTop="1" thickBot="1">
      <c r="A52" s="140" t="s">
        <v>226</v>
      </c>
      <c r="B52" s="141"/>
      <c r="C52" s="141"/>
      <c r="D52" s="142"/>
      <c r="E52" s="141"/>
      <c r="F52" s="141"/>
      <c r="G52" s="141"/>
      <c r="H52" s="141"/>
    </row>
    <row r="53" spans="1:8" ht="15" thickTop="1">
      <c r="D53" s="138"/>
    </row>
    <row r="54" spans="1:8" ht="28.9">
      <c r="A54" t="s">
        <v>227</v>
      </c>
      <c r="B54" s="136" t="str">
        <f>'Cash Flow'!B2</f>
        <v>2019-20 Ending Cash Balance</v>
      </c>
      <c r="C54" s="136" t="str">
        <f>'Cash Flow'!C2</f>
        <v>Total Expenditures</v>
      </c>
      <c r="D54" s="136" t="str">
        <f>'Cash Flow'!D2</f>
        <v>Days Cash on Hand</v>
      </c>
      <c r="E54" s="138" t="s">
        <v>228</v>
      </c>
      <c r="F54" s="138" t="s">
        <v>229</v>
      </c>
    </row>
    <row r="55" spans="1:8">
      <c r="A55">
        <v>1</v>
      </c>
      <c r="B55" s="136"/>
      <c r="C55" s="136"/>
      <c r="D55" s="136"/>
      <c r="E55">
        <v>60</v>
      </c>
      <c r="F55">
        <v>30</v>
      </c>
    </row>
    <row r="56" spans="1:8">
      <c r="A56" t="str">
        <f>'Cash Flow'!A3</f>
        <v>Jun. 2nd Interim</v>
      </c>
      <c r="B56" s="134">
        <f>'Cash Flow'!B3</f>
        <v>0</v>
      </c>
      <c r="C56" s="134">
        <f>'Cash Flow'!C3</f>
        <v>0</v>
      </c>
      <c r="D56" s="165" t="e">
        <f>'Cash Flow'!D3</f>
        <v>#DIV/0!</v>
      </c>
      <c r="E56">
        <f>'Cash Flow'!E3</f>
        <v>60</v>
      </c>
      <c r="F56">
        <f>'Cash Flow'!F3</f>
        <v>30</v>
      </c>
    </row>
    <row r="57" spans="1:8">
      <c r="A57" t="str">
        <f>'Cash Flow'!A4</f>
        <v>Jun. Actuals</v>
      </c>
      <c r="B57" s="134">
        <f>'Cash Flow'!B4</f>
        <v>0</v>
      </c>
      <c r="C57" s="134">
        <f>'Cash Flow'!C4</f>
        <v>0</v>
      </c>
      <c r="D57" s="165" t="e">
        <f>'Cash Flow'!D4</f>
        <v>#DIV/0!</v>
      </c>
      <c r="E57">
        <f>'Cash Flow'!E4</f>
        <v>60</v>
      </c>
      <c r="F57">
        <f>'Cash Flow'!F4</f>
        <v>30</v>
      </c>
    </row>
    <row r="58" spans="1:8">
      <c r="A58">
        <v>3</v>
      </c>
      <c r="B58" s="134"/>
      <c r="C58" s="134"/>
      <c r="D58" s="165"/>
      <c r="E58">
        <v>60</v>
      </c>
      <c r="F58">
        <v>30</v>
      </c>
    </row>
    <row r="59" spans="1:8">
      <c r="B59" s="134"/>
      <c r="C59" s="134"/>
      <c r="D59" s="137"/>
      <c r="E59" s="137"/>
      <c r="F59" s="137"/>
    </row>
    <row r="60" spans="1:8">
      <c r="B60" s="134"/>
      <c r="C60" s="134"/>
      <c r="D60" s="137"/>
      <c r="E60" s="137"/>
      <c r="F60" s="137"/>
    </row>
    <row r="61" spans="1:8">
      <c r="B61" s="134"/>
      <c r="C61" s="134"/>
      <c r="D61" s="137"/>
      <c r="E61" s="137"/>
      <c r="F61" s="137"/>
    </row>
    <row r="62" spans="1:8">
      <c r="B62" s="134"/>
      <c r="C62" s="134"/>
      <c r="D62" s="137"/>
      <c r="E62" s="137"/>
      <c r="F62" s="137"/>
    </row>
    <row r="63" spans="1:8">
      <c r="B63" s="134"/>
      <c r="C63" s="134"/>
      <c r="D63" s="137"/>
      <c r="E63" s="137"/>
      <c r="F63" s="137"/>
    </row>
    <row r="64" spans="1:8">
      <c r="B64" s="134"/>
      <c r="C64" s="134"/>
      <c r="D64" s="137"/>
      <c r="E64" s="137"/>
      <c r="F64" s="137"/>
    </row>
    <row r="65" spans="1:8">
      <c r="B65" s="134"/>
      <c r="C65" s="134"/>
      <c r="D65" s="137"/>
      <c r="E65" s="137"/>
      <c r="F65" s="137"/>
    </row>
    <row r="66" spans="1:8">
      <c r="B66" s="134"/>
      <c r="C66" s="134"/>
      <c r="D66" s="137"/>
      <c r="E66" s="137"/>
      <c r="F66" s="137"/>
    </row>
    <row r="67" spans="1:8">
      <c r="B67" s="134"/>
      <c r="C67" s="134"/>
      <c r="D67" s="137"/>
      <c r="E67" s="137"/>
      <c r="F67" s="137"/>
    </row>
    <row r="68" spans="1:8">
      <c r="B68" s="134"/>
      <c r="C68" s="134"/>
      <c r="D68" s="137"/>
      <c r="E68" s="137"/>
      <c r="F68" s="137"/>
    </row>
    <row r="69" spans="1:8">
      <c r="B69" s="134"/>
      <c r="C69" s="134"/>
      <c r="D69" s="137"/>
      <c r="E69" s="137"/>
      <c r="F69" s="137"/>
    </row>
    <row r="70" spans="1:8">
      <c r="B70" s="134"/>
      <c r="C70" s="134"/>
      <c r="D70" s="137"/>
      <c r="E70" s="137"/>
      <c r="F70" s="137"/>
    </row>
    <row r="71" spans="1:8">
      <c r="B71" s="134"/>
      <c r="C71" s="134"/>
      <c r="D71" s="137"/>
      <c r="E71" s="137"/>
      <c r="F71" s="137"/>
    </row>
    <row r="72" spans="1:8">
      <c r="B72" s="134"/>
      <c r="C72" s="134"/>
      <c r="D72" s="137"/>
      <c r="E72" s="137"/>
      <c r="F72" s="137"/>
    </row>
    <row r="73" spans="1:8">
      <c r="B73" s="134"/>
      <c r="C73" s="134"/>
      <c r="D73" s="137"/>
      <c r="E73" s="137"/>
      <c r="F73" s="137"/>
    </row>
    <row r="74" spans="1:8">
      <c r="B74" s="134"/>
      <c r="C74" s="134"/>
      <c r="D74" s="137"/>
      <c r="E74" s="137"/>
      <c r="F74" s="137"/>
    </row>
    <row r="75" spans="1:8">
      <c r="B75" s="134"/>
      <c r="C75" s="134"/>
      <c r="D75" s="137"/>
      <c r="E75" s="137"/>
      <c r="F75" s="137"/>
    </row>
    <row r="76" spans="1:8">
      <c r="B76" s="134"/>
      <c r="C76" s="134"/>
      <c r="D76" s="137"/>
      <c r="E76" s="137"/>
      <c r="F76" s="137"/>
    </row>
    <row r="77" spans="1:8">
      <c r="B77" s="134"/>
      <c r="C77" s="134"/>
      <c r="D77" s="137"/>
      <c r="E77" s="137"/>
      <c r="F77" s="137"/>
    </row>
    <row r="78" spans="1:8" ht="15" thickBot="1">
      <c r="B78" s="134"/>
      <c r="C78" s="134"/>
      <c r="D78" s="137"/>
      <c r="E78" s="137"/>
      <c r="F78" s="137"/>
    </row>
    <row r="79" spans="1:8" ht="16.899999999999999" thickTop="1" thickBot="1">
      <c r="A79" s="140" t="s">
        <v>230</v>
      </c>
      <c r="B79" s="141"/>
      <c r="C79" s="141"/>
      <c r="D79" s="142"/>
      <c r="E79" s="141"/>
      <c r="F79" s="141"/>
      <c r="G79" s="141"/>
      <c r="H79" s="141"/>
    </row>
    <row r="80" spans="1:8" ht="15" thickTop="1">
      <c r="B80" s="134"/>
      <c r="C80" s="134"/>
      <c r="D80" s="137"/>
      <c r="E80" s="137"/>
      <c r="F80" s="137"/>
    </row>
    <row r="81" spans="1:6">
      <c r="B81" t="str">
        <f>'Cash Flow'!B7</f>
        <v>2020-21 Ending Cash Balance</v>
      </c>
      <c r="C81" t="str">
        <f>'Cash Flow'!C7</f>
        <v>Total Expenditures</v>
      </c>
      <c r="D81" t="str">
        <f>'Cash Flow'!D7</f>
        <v>Days Cash on Hand</v>
      </c>
      <c r="E81" s="137"/>
      <c r="F81" s="137"/>
    </row>
    <row r="82" spans="1:6">
      <c r="A82" s="161" t="str">
        <f>'Cash Flow'!A8</f>
        <v>Jul.</v>
      </c>
      <c r="B82" s="134">
        <f>'Cash Flow'!B8</f>
        <v>0</v>
      </c>
      <c r="C82" s="134">
        <f>'Cash Flow'!C8</f>
        <v>0</v>
      </c>
      <c r="D82" s="165" t="e">
        <f>'Cash Flow'!D8</f>
        <v>#DIV/0!</v>
      </c>
      <c r="E82">
        <f>'Cash Flow'!E8</f>
        <v>60</v>
      </c>
      <c r="F82">
        <f>'Cash Flow'!F8</f>
        <v>30</v>
      </c>
    </row>
    <row r="83" spans="1:6">
      <c r="A83" s="161" t="str">
        <f>'Cash Flow'!A9</f>
        <v>Aug.</v>
      </c>
      <c r="B83" s="134">
        <f>'Cash Flow'!B9</f>
        <v>0</v>
      </c>
      <c r="C83" s="134">
        <f>'Cash Flow'!C9</f>
        <v>0</v>
      </c>
      <c r="D83" s="165" t="e">
        <f>'Cash Flow'!D9</f>
        <v>#DIV/0!</v>
      </c>
      <c r="E83">
        <f>'Cash Flow'!E9</f>
        <v>60</v>
      </c>
      <c r="F83">
        <f>'Cash Flow'!F9</f>
        <v>30</v>
      </c>
    </row>
    <row r="84" spans="1:6">
      <c r="A84" s="161" t="str">
        <f>'Cash Flow'!A10</f>
        <v>Sept.</v>
      </c>
      <c r="B84" s="134">
        <f>'Cash Flow'!B10</f>
        <v>0</v>
      </c>
      <c r="C84" s="134">
        <f>'Cash Flow'!C10</f>
        <v>0</v>
      </c>
      <c r="D84" s="165" t="e">
        <f>'Cash Flow'!D10</f>
        <v>#DIV/0!</v>
      </c>
      <c r="E84">
        <f>'Cash Flow'!E10</f>
        <v>60</v>
      </c>
      <c r="F84">
        <f>'Cash Flow'!F10</f>
        <v>30</v>
      </c>
    </row>
    <row r="85" spans="1:6">
      <c r="A85" s="161" t="str">
        <f>'Cash Flow'!A11</f>
        <v>Oct.</v>
      </c>
      <c r="B85" s="134">
        <f>'Cash Flow'!B11</f>
        <v>0</v>
      </c>
      <c r="C85" s="134">
        <f>'Cash Flow'!C11</f>
        <v>0</v>
      </c>
      <c r="D85" s="165" t="e">
        <f>'Cash Flow'!D11</f>
        <v>#DIV/0!</v>
      </c>
      <c r="E85">
        <f>'Cash Flow'!E11</f>
        <v>60</v>
      </c>
      <c r="F85">
        <f>'Cash Flow'!F11</f>
        <v>30</v>
      </c>
    </row>
    <row r="86" spans="1:6">
      <c r="A86" s="161" t="str">
        <f>'Cash Flow'!A12</f>
        <v>Nov.</v>
      </c>
      <c r="B86" s="134">
        <f>'Cash Flow'!B12</f>
        <v>0</v>
      </c>
      <c r="C86" s="134">
        <f>'Cash Flow'!C12</f>
        <v>0</v>
      </c>
      <c r="D86" s="165" t="e">
        <f>'Cash Flow'!D12</f>
        <v>#DIV/0!</v>
      </c>
      <c r="E86">
        <f>'Cash Flow'!E12</f>
        <v>60</v>
      </c>
      <c r="F86">
        <f>'Cash Flow'!F12</f>
        <v>30</v>
      </c>
    </row>
    <row r="87" spans="1:6">
      <c r="A87" s="161" t="str">
        <f>'Cash Flow'!A13</f>
        <v>Dec.</v>
      </c>
      <c r="B87" s="134">
        <f>'Cash Flow'!B13</f>
        <v>0</v>
      </c>
      <c r="C87" s="134">
        <f>'Cash Flow'!C13</f>
        <v>0</v>
      </c>
      <c r="D87" s="165" t="e">
        <f>'Cash Flow'!D13</f>
        <v>#DIV/0!</v>
      </c>
      <c r="E87">
        <f>'Cash Flow'!E13</f>
        <v>60</v>
      </c>
      <c r="F87">
        <f>'Cash Flow'!F13</f>
        <v>30</v>
      </c>
    </row>
    <row r="88" spans="1:6">
      <c r="A88" s="161" t="str">
        <f>'Cash Flow'!A14</f>
        <v>Jan.</v>
      </c>
      <c r="B88" s="134">
        <f>'Cash Flow'!B14</f>
        <v>0</v>
      </c>
      <c r="C88" s="134">
        <f>'Cash Flow'!C14</f>
        <v>0</v>
      </c>
      <c r="D88" s="165" t="e">
        <f>'Cash Flow'!D14</f>
        <v>#DIV/0!</v>
      </c>
      <c r="E88">
        <f>'Cash Flow'!E14</f>
        <v>60</v>
      </c>
      <c r="F88">
        <f>'Cash Flow'!F14</f>
        <v>30</v>
      </c>
    </row>
    <row r="89" spans="1:6">
      <c r="A89" s="161" t="str">
        <f>'Cash Flow'!A15</f>
        <v>Feb.</v>
      </c>
      <c r="B89" s="134">
        <f>'Cash Flow'!B15</f>
        <v>0</v>
      </c>
      <c r="C89" s="134">
        <f>'Cash Flow'!C15</f>
        <v>0</v>
      </c>
      <c r="D89" s="165" t="e">
        <f>'Cash Flow'!D15</f>
        <v>#DIV/0!</v>
      </c>
      <c r="E89">
        <f>'Cash Flow'!E15</f>
        <v>60</v>
      </c>
      <c r="F89">
        <f>'Cash Flow'!F15</f>
        <v>30</v>
      </c>
    </row>
    <row r="90" spans="1:6">
      <c r="A90" s="161" t="str">
        <f>'Cash Flow'!A16</f>
        <v>Mar.</v>
      </c>
      <c r="B90" s="134">
        <f>'Cash Flow'!B16</f>
        <v>0</v>
      </c>
      <c r="C90" s="134">
        <f>'Cash Flow'!C16</f>
        <v>0</v>
      </c>
      <c r="D90" s="165" t="e">
        <f>'Cash Flow'!D16</f>
        <v>#DIV/0!</v>
      </c>
      <c r="E90">
        <f>'Cash Flow'!E16</f>
        <v>60</v>
      </c>
      <c r="F90">
        <f>'Cash Flow'!F16</f>
        <v>30</v>
      </c>
    </row>
    <row r="91" spans="1:6">
      <c r="A91" s="161" t="str">
        <f>'Cash Flow'!A17</f>
        <v>Apr.</v>
      </c>
      <c r="B91" s="134">
        <f>'Cash Flow'!B17</f>
        <v>0</v>
      </c>
      <c r="C91" s="134">
        <f>'Cash Flow'!C17</f>
        <v>0</v>
      </c>
      <c r="D91" s="165" t="e">
        <f>'Cash Flow'!D17</f>
        <v>#DIV/0!</v>
      </c>
      <c r="E91">
        <f>'Cash Flow'!E17</f>
        <v>60</v>
      </c>
      <c r="F91">
        <f>'Cash Flow'!F17</f>
        <v>30</v>
      </c>
    </row>
    <row r="92" spans="1:6">
      <c r="A92" s="161" t="str">
        <f>'Cash Flow'!A18</f>
        <v>May</v>
      </c>
      <c r="B92" s="134">
        <f>'Cash Flow'!B18</f>
        <v>0</v>
      </c>
      <c r="C92" s="134">
        <f>'Cash Flow'!C18</f>
        <v>0</v>
      </c>
      <c r="D92" s="165" t="e">
        <f>'Cash Flow'!D18</f>
        <v>#DIV/0!</v>
      </c>
      <c r="E92">
        <f>'Cash Flow'!E18</f>
        <v>60</v>
      </c>
      <c r="F92">
        <f>'Cash Flow'!F18</f>
        <v>30</v>
      </c>
    </row>
    <row r="93" spans="1:6">
      <c r="A93" s="161" t="str">
        <f>'Cash Flow'!A19</f>
        <v>Jun.</v>
      </c>
      <c r="B93" s="134">
        <f>'Cash Flow'!B19</f>
        <v>0</v>
      </c>
      <c r="C93" s="134">
        <f>'Cash Flow'!C19</f>
        <v>0</v>
      </c>
      <c r="D93" s="165" t="e">
        <f>'Cash Flow'!D19</f>
        <v>#DIV/0!</v>
      </c>
      <c r="E93">
        <f>'Cash Flow'!E19</f>
        <v>60</v>
      </c>
      <c r="F93">
        <f>'Cash Flow'!F19</f>
        <v>30</v>
      </c>
    </row>
    <row r="94" spans="1:6">
      <c r="B94" s="134"/>
      <c r="C94" s="134"/>
      <c r="D94" s="137"/>
      <c r="E94" s="137"/>
      <c r="F94" s="137"/>
    </row>
    <row r="95" spans="1:6">
      <c r="B95" s="134"/>
      <c r="C95" s="134"/>
      <c r="D95" s="137"/>
      <c r="E95" s="137"/>
      <c r="F95" s="137"/>
    </row>
    <row r="96" spans="1:6">
      <c r="B96" s="134"/>
      <c r="C96" s="134"/>
      <c r="D96" s="137"/>
      <c r="E96" s="137"/>
      <c r="F96" s="137"/>
    </row>
    <row r="97" spans="2:6">
      <c r="B97" s="134"/>
      <c r="C97" s="134"/>
      <c r="D97" s="137"/>
      <c r="E97" s="137"/>
      <c r="F97" s="137"/>
    </row>
    <row r="98" spans="2:6">
      <c r="B98" s="134"/>
      <c r="C98" s="134"/>
      <c r="D98" s="137"/>
      <c r="E98" s="137"/>
      <c r="F98" s="137"/>
    </row>
    <row r="99" spans="2:6">
      <c r="B99" s="134"/>
      <c r="C99" s="134"/>
      <c r="D99" s="137"/>
      <c r="E99" s="137"/>
      <c r="F99" s="137"/>
    </row>
    <row r="100" spans="2:6">
      <c r="B100" s="134"/>
      <c r="C100" s="134"/>
      <c r="D100" s="137"/>
      <c r="E100" s="137"/>
      <c r="F100" s="137"/>
    </row>
    <row r="101" spans="2:6">
      <c r="B101" s="134"/>
      <c r="C101" s="134"/>
      <c r="D101" s="137"/>
      <c r="E101" s="137"/>
      <c r="F101" s="137"/>
    </row>
    <row r="102" spans="2:6">
      <c r="B102" s="134"/>
      <c r="C102" s="134"/>
      <c r="D102" s="137"/>
      <c r="E102" s="137"/>
      <c r="F102" s="137"/>
    </row>
    <row r="103" spans="2:6">
      <c r="B103" s="134"/>
      <c r="C103" s="134"/>
      <c r="D103" s="137"/>
      <c r="E103" s="137"/>
      <c r="F103" s="137"/>
    </row>
    <row r="104" spans="2:6">
      <c r="B104" s="134"/>
      <c r="C104" s="134"/>
      <c r="D104" s="137"/>
      <c r="E104" s="137"/>
      <c r="F104" s="137"/>
    </row>
    <row r="105" spans="2:6">
      <c r="B105" s="134"/>
      <c r="C105" s="134"/>
      <c r="D105" s="137"/>
      <c r="E105" s="137"/>
      <c r="F105" s="137"/>
    </row>
    <row r="106" spans="2:6">
      <c r="B106" s="134"/>
      <c r="C106" s="134"/>
      <c r="D106" s="137"/>
      <c r="E106" s="137"/>
      <c r="F106" s="137"/>
    </row>
    <row r="107" spans="2:6">
      <c r="B107" s="134"/>
      <c r="C107" s="134"/>
      <c r="D107" s="137"/>
      <c r="E107" s="137"/>
      <c r="F107" s="137"/>
    </row>
    <row r="108" spans="2:6">
      <c r="B108" s="134"/>
      <c r="C108" s="134"/>
      <c r="D108" s="137"/>
      <c r="E108" s="137"/>
      <c r="F108" s="137"/>
    </row>
    <row r="109" spans="2:6">
      <c r="B109" s="134"/>
      <c r="C109" s="134"/>
      <c r="D109" s="137"/>
      <c r="E109" s="137"/>
      <c r="F109" s="137"/>
    </row>
    <row r="110" spans="2:6">
      <c r="B110" s="134"/>
      <c r="C110" s="134"/>
      <c r="D110" s="137"/>
      <c r="E110" s="137"/>
      <c r="F110" s="137"/>
    </row>
    <row r="111" spans="2:6">
      <c r="B111" s="134"/>
      <c r="C111" s="134"/>
      <c r="D111" s="137"/>
      <c r="E111" s="137"/>
      <c r="F111" s="137"/>
    </row>
    <row r="112" spans="2:6">
      <c r="B112" s="134"/>
      <c r="C112" s="134"/>
      <c r="D112" s="137"/>
      <c r="E112" s="137"/>
      <c r="F112" s="137"/>
    </row>
    <row r="113" spans="1:8">
      <c r="B113" s="134"/>
      <c r="C113" s="134"/>
      <c r="D113" s="137"/>
      <c r="E113" s="137"/>
      <c r="F113" s="137"/>
    </row>
    <row r="114" spans="1:8" ht="15" thickBot="1"/>
    <row r="115" spans="1:8" ht="16.899999999999999" thickTop="1" thickBot="1">
      <c r="A115" s="140" t="s">
        <v>210</v>
      </c>
      <c r="B115" s="141"/>
      <c r="C115" s="141"/>
      <c r="D115" s="142"/>
      <c r="E115" s="141"/>
      <c r="F115" s="141"/>
      <c r="G115" s="141"/>
      <c r="H115" s="141"/>
    </row>
    <row r="116" spans="1:8" ht="15" thickTop="1"/>
    <row r="117" spans="1:8">
      <c r="B117" t="str">
        <f>'Cash Flow'!B24</f>
        <v>Ending Cash Balance
Jun. 30</v>
      </c>
      <c r="C117" t="str">
        <f>'Cash Flow'!C24</f>
        <v>Days Cash on Hand</v>
      </c>
    </row>
    <row r="118" spans="1:8">
      <c r="A118" t="str">
        <f>'Cash Flow'!A25</f>
        <v>2018-19</v>
      </c>
      <c r="B118" s="134">
        <f>'Cash Flow'!B25</f>
        <v>0</v>
      </c>
      <c r="C118" s="139" t="e">
        <f>'Cash Flow'!C25</f>
        <v>#DIV/0!</v>
      </c>
      <c r="D118">
        <f>'Cash Flow'!D25</f>
        <v>60</v>
      </c>
      <c r="E118">
        <f>'Cash Flow'!E25</f>
        <v>30</v>
      </c>
    </row>
    <row r="119" spans="1:8">
      <c r="A119" t="str">
        <f>'Cash Flow'!A26</f>
        <v>2019-20</v>
      </c>
      <c r="B119" s="134">
        <f>'Cash Flow'!B26</f>
        <v>0</v>
      </c>
      <c r="C119" s="139" t="e">
        <f>'Cash Flow'!C26</f>
        <v>#DIV/0!</v>
      </c>
      <c r="D119">
        <f>'Cash Flow'!D26</f>
        <v>60</v>
      </c>
      <c r="E119">
        <f>'Cash Flow'!E26</f>
        <v>30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CFD7E9A6AA024F9F410E76A75C5C2A" ma:contentTypeVersion="1" ma:contentTypeDescription="Create a new document." ma:contentTypeScope="" ma:versionID="f445360141a8aa32700308ad9cfed5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8E922-7087-4211-B8D7-D424350CAD6E}"/>
</file>

<file path=customXml/itemProps2.xml><?xml version="1.0" encoding="utf-8"?>
<ds:datastoreItem xmlns:ds="http://schemas.openxmlformats.org/officeDocument/2006/customXml" ds:itemID="{AC95B29B-37D3-4059-A339-0E500A01B63D}"/>
</file>

<file path=customXml/itemProps3.xml><?xml version="1.0" encoding="utf-8"?>
<ds:datastoreItem xmlns:ds="http://schemas.openxmlformats.org/officeDocument/2006/customXml" ds:itemID="{5980AFA2-7426-4A5F-B0E4-B1607DDA3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SDCOE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Armatis</dc:creator>
  <cp:keywords/>
  <dc:description/>
  <cp:lastModifiedBy>Kristin Armatis</cp:lastModifiedBy>
  <cp:revision/>
  <dcterms:created xsi:type="dcterms:W3CDTF">2020-08-03T22:39:39Z</dcterms:created>
  <dcterms:modified xsi:type="dcterms:W3CDTF">2020-11-10T23:24:06Z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0x010100B6CFD7E9A6AA024F9F410E76A75C5C2A</vt:lpwstr>
  </property>
</Properties>
</file>